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hello/Library/CloudStorage/GoogleDrive-anshul.iitd.36@gmail.com/Other computers/My computer/Anshul/Justice System/Before MoU/"/>
    </mc:Choice>
  </mc:AlternateContent>
  <xr:revisionPtr revIDLastSave="0" documentId="13_ncr:1_{B0ECE0FE-4432-7346-8BEA-5C87DE7A97C2}" xr6:coauthVersionLast="36" xr6:coauthVersionMax="36" xr10:uidLastSave="{00000000-0000-0000-0000-000000000000}"/>
  <bookViews>
    <workbookView xWindow="0" yWindow="0" windowWidth="28800" windowHeight="18000" activeTab="4" xr2:uid="{00000000-000D-0000-FFFF-FFFF00000000}"/>
  </bookViews>
  <sheets>
    <sheet name="Variable Values" sheetId="5" r:id="rId1"/>
    <sheet name="Scenario 1" sheetId="4" r:id="rId2"/>
    <sheet name="Scenario 2" sheetId="3" r:id="rId3"/>
    <sheet name="Scenario 3" sheetId="2" r:id="rId4"/>
    <sheet name="Scenario 4" sheetId="1" r:id="rId5"/>
  </sheets>
  <definedNames>
    <definedName name="_xlchart.v1.0" hidden="1">'Scenario 1'!$B$1</definedName>
    <definedName name="_xlchart.v1.1" hidden="1">'Scenario 1'!$B$2:$B$12</definedName>
    <definedName name="_xlchart.v1.10" hidden="1">'Scenario 1'!$D$1</definedName>
    <definedName name="_xlchart.v1.11" hidden="1">'Scenario 1'!$D$2:$D$12</definedName>
    <definedName name="_xlchart.v1.2" hidden="1">'Scenario 1'!$C$1</definedName>
    <definedName name="_xlchart.v1.3" hidden="1">'Scenario 1'!$C$2:$C$12</definedName>
    <definedName name="_xlchart.v1.4" hidden="1">'Scenario 1'!$D$1</definedName>
    <definedName name="_xlchart.v1.5" hidden="1">'Scenario 1'!$D$2:$D$12</definedName>
    <definedName name="_xlchart.v1.6" hidden="1">'Scenario 1'!$B$1</definedName>
    <definedName name="_xlchart.v1.7" hidden="1">'Scenario 1'!$B$2:$B$12</definedName>
    <definedName name="_xlchart.v1.8" hidden="1">'Scenario 1'!$C$1</definedName>
    <definedName name="_xlchart.v1.9" hidden="1">'Scenario 1'!$C$2:$C$12</definedName>
  </definedNames>
  <calcPr calcId="181029"/>
  <extLst>
    <ext uri="GoogleSheetsCustomDataVersion2">
      <go:sheetsCustomData xmlns:go="http://customooxmlschemas.google.com/" r:id="rId8" roundtripDataChecksum="zCmh7TqQ+zF4okK7eTD9fRh4nzbqpo0aaIJmv2fDCMw="/>
    </ext>
  </extLst>
</workbook>
</file>

<file path=xl/calcChain.xml><?xml version="1.0" encoding="utf-8"?>
<calcChain xmlns="http://schemas.openxmlformats.org/spreadsheetml/2006/main">
  <c r="G7" i="1" l="1"/>
  <c r="H7" i="1"/>
  <c r="H7" i="2"/>
  <c r="H7" i="3"/>
  <c r="H7" i="4"/>
  <c r="A16" i="5"/>
  <c r="A14" i="5"/>
  <c r="G7" i="2"/>
  <c r="G7" i="3"/>
  <c r="G7" i="4"/>
  <c r="F7" i="1"/>
  <c r="F7" i="2"/>
  <c r="F7" i="3"/>
  <c r="F7" i="4"/>
  <c r="B6" i="5"/>
  <c r="H16" i="5"/>
  <c r="G16" i="5"/>
</calcChain>
</file>

<file path=xl/sharedStrings.xml><?xml version="1.0" encoding="utf-8"?>
<sst xmlns="http://schemas.openxmlformats.org/spreadsheetml/2006/main" count="27" uniqueCount="14">
  <si>
    <t>Time (year)</t>
  </si>
  <si>
    <t xml:space="preserve">Intial Pending Cases </t>
  </si>
  <si>
    <t xml:space="preserve">Case Intitutionalisation Rate </t>
  </si>
  <si>
    <t xml:space="preserve">No. of Judges </t>
  </si>
  <si>
    <t xml:space="preserve">Vacancies </t>
  </si>
  <si>
    <t>Average time for dispose of a case</t>
  </si>
  <si>
    <t xml:space="preserve">Disposal </t>
  </si>
  <si>
    <t>Inst</t>
  </si>
  <si>
    <t>Avg</t>
  </si>
  <si>
    <t xml:space="preserve">Sanctioned Judge strength </t>
  </si>
  <si>
    <t>Undertrial Cases : Scenario1_Buisness as usual</t>
  </si>
  <si>
    <t>M1</t>
  </si>
  <si>
    <t>M2</t>
  </si>
  <si>
    <t>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</si>
</sst>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2"/>
      <color theme="1"/>
      <name val="Calibri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scheme val="minor"/>
    </font>
    <font>
      <sz val="12"/>
      <color theme="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2" fillId="0" borderId="0" xfId="0" applyFont="1"/>
    <xf numFmtId="164" fontId="3" fillId="0" borderId="0" xfId="0" applyNumberFormat="1" applyFont="1"/>
    <xf numFmtId="0" fontId="1" fillId="0" borderId="0" xfId="0" applyFont="1" applyAlignment="1"/>
    <xf numFmtId="2" fontId="0" fillId="0" borderId="0" xfId="0" applyNumberFormat="1" applyFont="1" applyAlignment="1"/>
    <xf numFmtId="2" fontId="2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2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N" sz="1400" b="0" i="0" baseline="0">
                <a:solidFill>
                  <a:schemeClr val="tx2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Comparision of Buisness-as-usual sceneraio for M1, M2 , M3</a:t>
            </a:r>
            <a:endParaRPr lang="en-IN" sz="1400">
              <a:solidFill>
                <a:schemeClr val="tx2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2150661979060735"/>
          <c:y val="2.02604920405209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2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'Scenario 1'!$B$1</c:f>
              <c:strCache>
                <c:ptCount val="1"/>
                <c:pt idx="0">
                  <c:v>M1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'Scenario 1'!$A$2:$A$12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'Scenario 1'!$B$2:$B$12</c:f>
              <c:numCache>
                <c:formatCode>General</c:formatCode>
                <c:ptCount val="11"/>
                <c:pt idx="0">
                  <c:v>116763</c:v>
                </c:pt>
                <c:pt idx="1">
                  <c:v>123746</c:v>
                </c:pt>
                <c:pt idx="2">
                  <c:v>130729</c:v>
                </c:pt>
                <c:pt idx="3">
                  <c:v>137713</c:v>
                </c:pt>
                <c:pt idx="4">
                  <c:v>144696</c:v>
                </c:pt>
                <c:pt idx="5">
                  <c:v>151679</c:v>
                </c:pt>
                <c:pt idx="6">
                  <c:v>158662</c:v>
                </c:pt>
                <c:pt idx="7">
                  <c:v>165646</c:v>
                </c:pt>
                <c:pt idx="8">
                  <c:v>172629</c:v>
                </c:pt>
                <c:pt idx="9">
                  <c:v>179612</c:v>
                </c:pt>
                <c:pt idx="10">
                  <c:v>186595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34-F04C-BAAD-2068C6A6FA27}"/>
            </c:ext>
          </c:extLst>
        </c:ser>
        <c:ser>
          <c:idx val="1"/>
          <c:order val="1"/>
          <c:tx>
            <c:strRef>
              <c:f>'Scenario 1'!$C$1</c:f>
              <c:strCache>
                <c:ptCount val="1"/>
                <c:pt idx="0">
                  <c:v>M2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'Scenario 1'!$A$2:$A$12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'Scenario 1'!$C$2:$C$12</c:f>
              <c:numCache>
                <c:formatCode>General</c:formatCode>
                <c:ptCount val="11"/>
                <c:pt idx="0">
                  <c:v>116763</c:v>
                </c:pt>
                <c:pt idx="1">
                  <c:v>130624</c:v>
                </c:pt>
                <c:pt idx="2">
                  <c:v>145114</c:v>
                </c:pt>
                <c:pt idx="3">
                  <c:v>160300</c:v>
                </c:pt>
                <c:pt idx="4">
                  <c:v>176220</c:v>
                </c:pt>
                <c:pt idx="5">
                  <c:v>192929</c:v>
                </c:pt>
                <c:pt idx="6">
                  <c:v>210441</c:v>
                </c:pt>
                <c:pt idx="7">
                  <c:v>228580</c:v>
                </c:pt>
                <c:pt idx="8">
                  <c:v>247258</c:v>
                </c:pt>
                <c:pt idx="9">
                  <c:v>266252</c:v>
                </c:pt>
                <c:pt idx="10">
                  <c:v>285504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34-F04C-BAAD-2068C6A6FA27}"/>
            </c:ext>
          </c:extLst>
        </c:ser>
        <c:ser>
          <c:idx val="2"/>
          <c:order val="2"/>
          <c:tx>
            <c:strRef>
              <c:f>'Scenario 1'!$D$1</c:f>
              <c:strCache>
                <c:ptCount val="1"/>
                <c:pt idx="0">
                  <c:v>M3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'Scenario 1'!$A$2:$A$12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'Scenario 1'!$D$2:$D$12</c:f>
              <c:numCache>
                <c:formatCode>General</c:formatCode>
                <c:ptCount val="11"/>
                <c:pt idx="0">
                  <c:v>116763</c:v>
                </c:pt>
                <c:pt idx="1">
                  <c:v>130948</c:v>
                </c:pt>
                <c:pt idx="2">
                  <c:v>145896</c:v>
                </c:pt>
                <c:pt idx="3">
                  <c:v>161680</c:v>
                </c:pt>
                <c:pt idx="4">
                  <c:v>178346</c:v>
                </c:pt>
                <c:pt idx="5">
                  <c:v>195952</c:v>
                </c:pt>
                <c:pt idx="6">
                  <c:v>214486</c:v>
                </c:pt>
                <c:pt idx="7">
                  <c:v>233765</c:v>
                </c:pt>
                <c:pt idx="8">
                  <c:v>253647</c:v>
                </c:pt>
                <c:pt idx="9">
                  <c:v>273941</c:v>
                </c:pt>
                <c:pt idx="10">
                  <c:v>294564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34-F04C-BAAD-2068C6A6F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0809328"/>
        <c:axId val="1103211280"/>
      </c:lineChart>
      <c:catAx>
        <c:axId val="1150809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2"/>
                    </a:solidFill>
                  </a:rPr>
                  <a:t>Time</a:t>
                </a:r>
                <a:r>
                  <a:rPr lang="en-US" sz="1200" baseline="0">
                    <a:solidFill>
                      <a:schemeClr val="tx2"/>
                    </a:solidFill>
                  </a:rPr>
                  <a:t> (Years)</a:t>
                </a:r>
                <a:endParaRPr lang="en-US" sz="1200">
                  <a:solidFill>
                    <a:schemeClr val="tx2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03211280"/>
        <c:crosses val="autoZero"/>
        <c:auto val="1"/>
        <c:lblAlgn val="ctr"/>
        <c:lblOffset val="100"/>
        <c:noMultiLvlLbl val="0"/>
      </c:catAx>
      <c:valAx>
        <c:axId val="110321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2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chemeClr val="tx2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Undertrial</a:t>
                </a:r>
                <a:r>
                  <a:rPr lang="en-US" sz="1200" baseline="0">
                    <a:solidFill>
                      <a:schemeClr val="tx2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Cases </a:t>
                </a:r>
                <a:endParaRPr lang="en-US" sz="1200">
                  <a:solidFill>
                    <a:schemeClr val="tx2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2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50809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2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rnd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IN" sz="1600" b="0" i="0" baseline="0">
                <a:solidFill>
                  <a:schemeClr val="tx2"/>
                </a:solidFill>
                <a:effectLst/>
              </a:rPr>
              <a:t>Comparision of filling vacancies scenario for M1, M2, M3</a:t>
            </a:r>
            <a:endParaRPr lang="en-IN" sz="1600">
              <a:solidFill>
                <a:schemeClr val="tx2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'Scenario 2'!$B$1</c:f>
              <c:strCache>
                <c:ptCount val="1"/>
                <c:pt idx="0">
                  <c:v>M1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'Scenario 2'!$A$2:$A$12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'Scenario 2'!$B$2:$B$12</c:f>
              <c:numCache>
                <c:formatCode>General</c:formatCode>
                <c:ptCount val="11"/>
                <c:pt idx="0">
                  <c:v>116763</c:v>
                </c:pt>
                <c:pt idx="1">
                  <c:v>111054</c:v>
                </c:pt>
                <c:pt idx="2">
                  <c:v>105345</c:v>
                </c:pt>
                <c:pt idx="3">
                  <c:v>99635.8</c:v>
                </c:pt>
                <c:pt idx="4">
                  <c:v>93926.7</c:v>
                </c:pt>
                <c:pt idx="5">
                  <c:v>88217.600000000006</c:v>
                </c:pt>
                <c:pt idx="6">
                  <c:v>82508.5</c:v>
                </c:pt>
                <c:pt idx="7">
                  <c:v>76799.399999999994</c:v>
                </c:pt>
                <c:pt idx="8">
                  <c:v>71090.399999999994</c:v>
                </c:pt>
                <c:pt idx="9">
                  <c:v>65381.3</c:v>
                </c:pt>
                <c:pt idx="10">
                  <c:v>59672.2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DC-4D4F-BC74-3B34EBDB395D}"/>
            </c:ext>
          </c:extLst>
        </c:ser>
        <c:ser>
          <c:idx val="1"/>
          <c:order val="1"/>
          <c:tx>
            <c:strRef>
              <c:f>'Scenario 2'!$C$1</c:f>
              <c:strCache>
                <c:ptCount val="1"/>
                <c:pt idx="0">
                  <c:v>M2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'Scenario 2'!$A$2:$A$12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'Scenario 2'!$C$2:$C$12</c:f>
              <c:numCache>
                <c:formatCode>General</c:formatCode>
                <c:ptCount val="11"/>
                <c:pt idx="0">
                  <c:v>116763</c:v>
                </c:pt>
                <c:pt idx="1">
                  <c:v>120163</c:v>
                </c:pt>
                <c:pt idx="2">
                  <c:v>123762</c:v>
                </c:pt>
                <c:pt idx="3">
                  <c:v>127573</c:v>
                </c:pt>
                <c:pt idx="4">
                  <c:v>131610</c:v>
                </c:pt>
                <c:pt idx="5">
                  <c:v>135908</c:v>
                </c:pt>
                <c:pt idx="6">
                  <c:v>140489</c:v>
                </c:pt>
                <c:pt idx="7">
                  <c:v>145372</c:v>
                </c:pt>
                <c:pt idx="8">
                  <c:v>150576</c:v>
                </c:pt>
                <c:pt idx="9">
                  <c:v>156123</c:v>
                </c:pt>
                <c:pt idx="10">
                  <c:v>162035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DC-4D4F-BC74-3B34EBDB395D}"/>
            </c:ext>
          </c:extLst>
        </c:ser>
        <c:ser>
          <c:idx val="2"/>
          <c:order val="2"/>
          <c:tx>
            <c:strRef>
              <c:f>'Scenario 2'!$D$1</c:f>
              <c:strCache>
                <c:ptCount val="1"/>
                <c:pt idx="0">
                  <c:v>M3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'Scenario 2'!$A$2:$A$12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'Scenario 2'!$D$2:$D$12</c:f>
              <c:numCache>
                <c:formatCode>General</c:formatCode>
                <c:ptCount val="11"/>
                <c:pt idx="0">
                  <c:v>116763</c:v>
                </c:pt>
                <c:pt idx="1">
                  <c:v>120518</c:v>
                </c:pt>
                <c:pt idx="2">
                  <c:v>124658</c:v>
                </c:pt>
                <c:pt idx="3">
                  <c:v>129209</c:v>
                </c:pt>
                <c:pt idx="4">
                  <c:v>134211</c:v>
                </c:pt>
                <c:pt idx="5">
                  <c:v>139712</c:v>
                </c:pt>
                <c:pt idx="6">
                  <c:v>145742</c:v>
                </c:pt>
                <c:pt idx="7">
                  <c:v>152336</c:v>
                </c:pt>
                <c:pt idx="8">
                  <c:v>159538</c:v>
                </c:pt>
                <c:pt idx="9">
                  <c:v>167389</c:v>
                </c:pt>
                <c:pt idx="10">
                  <c:v>175943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5DC-4D4F-BC74-3B34EBDB3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0087536"/>
        <c:axId val="1157659696"/>
      </c:lineChart>
      <c:catAx>
        <c:axId val="11600875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2"/>
                    </a:solidFill>
                  </a:rPr>
                  <a:t>Time</a:t>
                </a:r>
                <a:r>
                  <a:rPr lang="en-US" sz="1200" baseline="0">
                    <a:solidFill>
                      <a:schemeClr val="tx2"/>
                    </a:solidFill>
                  </a:rPr>
                  <a:t> (Years)</a:t>
                </a:r>
                <a:endParaRPr lang="en-US" sz="1200">
                  <a:solidFill>
                    <a:schemeClr val="tx2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57659696"/>
        <c:crosses val="autoZero"/>
        <c:auto val="1"/>
        <c:lblAlgn val="ctr"/>
        <c:lblOffset val="100"/>
        <c:noMultiLvlLbl val="0"/>
      </c:catAx>
      <c:valAx>
        <c:axId val="115765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2"/>
                    </a:solidFill>
                  </a:rPr>
                  <a:t>Undertrial</a:t>
                </a:r>
                <a:r>
                  <a:rPr lang="en-US" sz="1200" baseline="0">
                    <a:solidFill>
                      <a:schemeClr val="tx2"/>
                    </a:solidFill>
                  </a:rPr>
                  <a:t> Cases</a:t>
                </a:r>
                <a:endParaRPr lang="en-US" sz="1200">
                  <a:solidFill>
                    <a:schemeClr val="tx2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60087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2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IN" sz="1600" b="0" i="0" u="none" strike="noStrike" baseline="0">
                <a:solidFill>
                  <a:schemeClr val="tx2"/>
                </a:solidFill>
                <a:effectLst/>
              </a:rPr>
              <a:t>Comparision of Realasing minor offenders scenario for M1, M2 , M3</a:t>
            </a:r>
            <a:r>
              <a:rPr lang="en-IN" sz="1600" b="0" i="0" u="none" strike="noStrike" baseline="0">
                <a:solidFill>
                  <a:schemeClr val="tx2"/>
                </a:solidFill>
              </a:rPr>
              <a:t> </a:t>
            </a:r>
            <a:endParaRPr lang="en-US" sz="1600">
              <a:solidFill>
                <a:schemeClr val="tx2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'Scenario 3'!$B$1</c:f>
              <c:strCache>
                <c:ptCount val="1"/>
                <c:pt idx="0">
                  <c:v>M1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'Scenario 3'!$A$2:$A$12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'Scenario 3'!$B$2:$B$12</c:f>
              <c:numCache>
                <c:formatCode>General</c:formatCode>
                <c:ptCount val="11"/>
                <c:pt idx="0">
                  <c:v>116763</c:v>
                </c:pt>
                <c:pt idx="1">
                  <c:v>123746</c:v>
                </c:pt>
                <c:pt idx="2">
                  <c:v>130729</c:v>
                </c:pt>
                <c:pt idx="3">
                  <c:v>62712.7</c:v>
                </c:pt>
                <c:pt idx="4">
                  <c:v>69695.899999999994</c:v>
                </c:pt>
                <c:pt idx="5">
                  <c:v>76679.100000000006</c:v>
                </c:pt>
                <c:pt idx="6">
                  <c:v>83662.399999999994</c:v>
                </c:pt>
                <c:pt idx="7">
                  <c:v>90645.6</c:v>
                </c:pt>
                <c:pt idx="8">
                  <c:v>97628.800000000003</c:v>
                </c:pt>
                <c:pt idx="9">
                  <c:v>104612</c:v>
                </c:pt>
                <c:pt idx="10">
                  <c:v>111595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21-FA49-806C-6F38C6ACE7EE}"/>
            </c:ext>
          </c:extLst>
        </c:ser>
        <c:ser>
          <c:idx val="1"/>
          <c:order val="1"/>
          <c:tx>
            <c:strRef>
              <c:f>'Scenario 3'!$C$1</c:f>
              <c:strCache>
                <c:ptCount val="1"/>
                <c:pt idx="0">
                  <c:v>M2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'Scenario 3'!$A$2:$A$12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'Scenario 3'!$C$2:$C$12</c:f>
              <c:numCache>
                <c:formatCode>General</c:formatCode>
                <c:ptCount val="11"/>
                <c:pt idx="0">
                  <c:v>116763</c:v>
                </c:pt>
                <c:pt idx="1">
                  <c:v>130624</c:v>
                </c:pt>
                <c:pt idx="2">
                  <c:v>145114</c:v>
                </c:pt>
                <c:pt idx="3">
                  <c:v>83566</c:v>
                </c:pt>
                <c:pt idx="4">
                  <c:v>94797.8</c:v>
                </c:pt>
                <c:pt idx="5">
                  <c:v>107011</c:v>
                </c:pt>
                <c:pt idx="6">
                  <c:v>120447</c:v>
                </c:pt>
                <c:pt idx="7">
                  <c:v>134468</c:v>
                </c:pt>
                <c:pt idx="8">
                  <c:v>149143</c:v>
                </c:pt>
                <c:pt idx="9">
                  <c:v>164522</c:v>
                </c:pt>
                <c:pt idx="10">
                  <c:v>180651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21-FA49-806C-6F38C6ACE7EE}"/>
            </c:ext>
          </c:extLst>
        </c:ser>
        <c:ser>
          <c:idx val="2"/>
          <c:order val="2"/>
          <c:tx>
            <c:strRef>
              <c:f>'Scenario 3'!$D$1</c:f>
              <c:strCache>
                <c:ptCount val="1"/>
                <c:pt idx="0">
                  <c:v>M3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'Scenario 3'!$A$2:$A$12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'Scenario 3'!$D$2:$D$12</c:f>
              <c:numCache>
                <c:formatCode>General</c:formatCode>
                <c:ptCount val="11"/>
                <c:pt idx="0">
                  <c:v>116763</c:v>
                </c:pt>
                <c:pt idx="1">
                  <c:v>130948</c:v>
                </c:pt>
                <c:pt idx="2">
                  <c:v>145896</c:v>
                </c:pt>
                <c:pt idx="3">
                  <c:v>86687.9</c:v>
                </c:pt>
                <c:pt idx="4">
                  <c:v>99294.6</c:v>
                </c:pt>
                <c:pt idx="5">
                  <c:v>113385</c:v>
                </c:pt>
                <c:pt idx="6">
                  <c:v>128476</c:v>
                </c:pt>
                <c:pt idx="7">
                  <c:v>144368</c:v>
                </c:pt>
                <c:pt idx="8">
                  <c:v>161143</c:v>
                </c:pt>
                <c:pt idx="9">
                  <c:v>178849</c:v>
                </c:pt>
                <c:pt idx="10">
                  <c:v>197546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21-FA49-806C-6F38C6ACE7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3761216"/>
        <c:axId val="1103600352"/>
      </c:lineChart>
      <c:catAx>
        <c:axId val="1103761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2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chemeClr val="tx2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</a:t>
                </a:r>
                <a:r>
                  <a:rPr lang="en-US" sz="1200" baseline="0">
                    <a:solidFill>
                      <a:schemeClr val="tx2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(years)</a:t>
                </a:r>
                <a:endParaRPr lang="en-US" sz="1200">
                  <a:solidFill>
                    <a:schemeClr val="tx2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2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3600352"/>
        <c:crosses val="autoZero"/>
        <c:auto val="1"/>
        <c:lblAlgn val="ctr"/>
        <c:lblOffset val="100"/>
        <c:noMultiLvlLbl val="0"/>
      </c:catAx>
      <c:valAx>
        <c:axId val="1103600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2"/>
                    </a:solidFill>
                  </a:rPr>
                  <a:t>Undertrial Cases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03761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2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2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N" sz="1600" b="0" i="0" baseline="0">
                <a:solidFill>
                  <a:schemeClr val="tx2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Comparision of Realasing minor offenders along with filling vacancies scenario for M1, M2 , M3</a:t>
            </a:r>
            <a:endParaRPr lang="en-IN" sz="1600">
              <a:solidFill>
                <a:schemeClr val="tx2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2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'Scenario 4'!$B$1</c:f>
              <c:strCache>
                <c:ptCount val="1"/>
                <c:pt idx="0">
                  <c:v>M1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'Scenario 4'!$A$2:$A$12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'Scenario 4'!$B$2:$B$12</c:f>
              <c:numCache>
                <c:formatCode>General</c:formatCode>
                <c:ptCount val="11"/>
                <c:pt idx="0">
                  <c:v>116763</c:v>
                </c:pt>
                <c:pt idx="1">
                  <c:v>111054</c:v>
                </c:pt>
                <c:pt idx="2">
                  <c:v>105345</c:v>
                </c:pt>
                <c:pt idx="3">
                  <c:v>24635.8</c:v>
                </c:pt>
                <c:pt idx="4">
                  <c:v>18926.7</c:v>
                </c:pt>
                <c:pt idx="5">
                  <c:v>13217.6</c:v>
                </c:pt>
                <c:pt idx="6">
                  <c:v>7508.52</c:v>
                </c:pt>
                <c:pt idx="7">
                  <c:v>5251.75</c:v>
                </c:pt>
                <c:pt idx="8">
                  <c:v>5251.75</c:v>
                </c:pt>
                <c:pt idx="9">
                  <c:v>5251.75</c:v>
                </c:pt>
                <c:pt idx="10">
                  <c:v>5251.75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10-6B4D-9082-1C493300236A}"/>
            </c:ext>
          </c:extLst>
        </c:ser>
        <c:ser>
          <c:idx val="1"/>
          <c:order val="1"/>
          <c:tx>
            <c:strRef>
              <c:f>'Scenario 4'!$C$1</c:f>
              <c:strCache>
                <c:ptCount val="1"/>
                <c:pt idx="0">
                  <c:v>M2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'Scenario 4'!$A$2:$A$12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'Scenario 4'!$C$2:$C$12</c:f>
              <c:numCache>
                <c:formatCode>General</c:formatCode>
                <c:ptCount val="11"/>
                <c:pt idx="0">
                  <c:v>116763</c:v>
                </c:pt>
                <c:pt idx="1">
                  <c:v>120163</c:v>
                </c:pt>
                <c:pt idx="2">
                  <c:v>123762</c:v>
                </c:pt>
                <c:pt idx="3">
                  <c:v>49443.6</c:v>
                </c:pt>
                <c:pt idx="4">
                  <c:v>46668.6</c:v>
                </c:pt>
                <c:pt idx="5">
                  <c:v>43816.800000000003</c:v>
                </c:pt>
                <c:pt idx="6">
                  <c:v>40906.1</c:v>
                </c:pt>
                <c:pt idx="7">
                  <c:v>37935.4</c:v>
                </c:pt>
                <c:pt idx="8">
                  <c:v>34903.300000000003</c:v>
                </c:pt>
                <c:pt idx="9">
                  <c:v>31808.7</c:v>
                </c:pt>
                <c:pt idx="10">
                  <c:v>28646.400000000001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10-6B4D-9082-1C493300236A}"/>
            </c:ext>
          </c:extLst>
        </c:ser>
        <c:ser>
          <c:idx val="2"/>
          <c:order val="2"/>
          <c:tx>
            <c:strRef>
              <c:f>'Scenario 4'!$D$1</c:f>
              <c:strCache>
                <c:ptCount val="1"/>
                <c:pt idx="0">
                  <c:v>M3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'Scenario 4'!$A$2:$A$12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'Scenario 4'!$D$2:$D$12</c:f>
              <c:numCache>
                <c:formatCode>General</c:formatCode>
                <c:ptCount val="11"/>
                <c:pt idx="0">
                  <c:v>116763</c:v>
                </c:pt>
                <c:pt idx="1">
                  <c:v>120518</c:v>
                </c:pt>
                <c:pt idx="2">
                  <c:v>124658</c:v>
                </c:pt>
                <c:pt idx="3">
                  <c:v>53540.800000000003</c:v>
                </c:pt>
                <c:pt idx="4">
                  <c:v>54463.1</c:v>
                </c:pt>
                <c:pt idx="5">
                  <c:v>55836.9</c:v>
                </c:pt>
                <c:pt idx="6">
                  <c:v>57636.5</c:v>
                </c:pt>
                <c:pt idx="7">
                  <c:v>59876</c:v>
                </c:pt>
                <c:pt idx="8">
                  <c:v>62518.1</c:v>
                </c:pt>
                <c:pt idx="9">
                  <c:v>65515.3</c:v>
                </c:pt>
                <c:pt idx="10">
                  <c:v>68942.3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10-6B4D-9082-1C4933002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9148368"/>
        <c:axId val="1583982192"/>
      </c:lineChart>
      <c:catAx>
        <c:axId val="1089148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2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chemeClr val="tx2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2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982192"/>
        <c:crosses val="autoZero"/>
        <c:auto val="1"/>
        <c:lblAlgn val="ctr"/>
        <c:lblOffset val="100"/>
        <c:noMultiLvlLbl val="0"/>
      </c:catAx>
      <c:valAx>
        <c:axId val="1583982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2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chemeClr val="tx2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Undertrial Cases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2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89148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2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438150</xdr:colOff>
      <xdr:row>3</xdr:row>
      <xdr:rowOff>171450</xdr:rowOff>
    </xdr:from>
    <xdr:to>
      <xdr:col>16</xdr:col>
      <xdr:colOff>723900</xdr:colOff>
      <xdr:row>31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E862D7E-D697-914D-93CF-3AC99A7436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495300</xdr:colOff>
      <xdr:row>0</xdr:row>
      <xdr:rowOff>120650</xdr:rowOff>
    </xdr:from>
    <xdr:to>
      <xdr:col>16</xdr:col>
      <xdr:colOff>76200</xdr:colOff>
      <xdr:row>31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533203-298F-6A4E-9880-14DCB77D08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</xdr:colOff>
      <xdr:row>5</xdr:row>
      <xdr:rowOff>19050</xdr:rowOff>
    </xdr:from>
    <xdr:to>
      <xdr:col>18</xdr:col>
      <xdr:colOff>0</xdr:colOff>
      <xdr:row>40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D24243-FE90-E54D-A13F-0A08140B46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431800</xdr:colOff>
      <xdr:row>13</xdr:row>
      <xdr:rowOff>184150</xdr:rowOff>
    </xdr:from>
    <xdr:to>
      <xdr:col>14</xdr:col>
      <xdr:colOff>508000</xdr:colOff>
      <xdr:row>44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9EF262-7663-C340-B8F4-0EC8C167E9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4BB11-991B-B944-85A0-736E845DE216}">
  <dimension ref="A1:H16"/>
  <sheetViews>
    <sheetView workbookViewId="0">
      <selection activeCell="A16" sqref="A16"/>
    </sheetView>
  </sheetViews>
  <sheetFormatPr baseColWidth="10" defaultRowHeight="16" x14ac:dyDescent="0.2"/>
  <cols>
    <col min="1" max="1" width="30.83203125" customWidth="1"/>
    <col min="2" max="2" width="11.6640625" bestFit="1" customWidth="1"/>
  </cols>
  <sheetData>
    <row r="1" spans="1:8" x14ac:dyDescent="0.2">
      <c r="A1" t="s">
        <v>1</v>
      </c>
      <c r="B1">
        <v>116763</v>
      </c>
    </row>
    <row r="2" spans="1:8" x14ac:dyDescent="0.2">
      <c r="A2" t="s">
        <v>2</v>
      </c>
      <c r="B2">
        <v>42014</v>
      </c>
    </row>
    <row r="3" spans="1:8" x14ac:dyDescent="0.2">
      <c r="A3" s="3" t="s">
        <v>9</v>
      </c>
      <c r="B3">
        <v>94</v>
      </c>
    </row>
    <row r="4" spans="1:8" x14ac:dyDescent="0.2">
      <c r="A4" t="s">
        <v>3</v>
      </c>
      <c r="B4">
        <v>69</v>
      </c>
    </row>
    <row r="5" spans="1:8" x14ac:dyDescent="0.2">
      <c r="A5" t="s">
        <v>4</v>
      </c>
      <c r="B5">
        <v>25</v>
      </c>
      <c r="G5" t="s">
        <v>6</v>
      </c>
      <c r="H5" t="s">
        <v>7</v>
      </c>
    </row>
    <row r="6" spans="1:8" x14ac:dyDescent="0.2">
      <c r="A6" t="s">
        <v>5</v>
      </c>
      <c r="B6" s="4">
        <f>0.33*69*200/G16</f>
        <v>0.12636275600667055</v>
      </c>
      <c r="G6">
        <v>5861</v>
      </c>
      <c r="H6">
        <v>8332</v>
      </c>
    </row>
    <row r="7" spans="1:8" x14ac:dyDescent="0.2">
      <c r="G7">
        <v>41367</v>
      </c>
      <c r="H7">
        <v>43312</v>
      </c>
    </row>
    <row r="8" spans="1:8" x14ac:dyDescent="0.2">
      <c r="G8">
        <v>37923</v>
      </c>
      <c r="H8">
        <v>45444</v>
      </c>
    </row>
    <row r="9" spans="1:8" x14ac:dyDescent="0.2">
      <c r="G9">
        <v>38945</v>
      </c>
      <c r="H9">
        <v>48515</v>
      </c>
    </row>
    <row r="10" spans="1:8" x14ac:dyDescent="0.2">
      <c r="G10">
        <v>22582</v>
      </c>
      <c r="H10">
        <v>29646</v>
      </c>
    </row>
    <row r="11" spans="1:8" x14ac:dyDescent="0.2">
      <c r="G11">
        <v>44697</v>
      </c>
      <c r="H11">
        <v>55897</v>
      </c>
    </row>
    <row r="12" spans="1:8" x14ac:dyDescent="0.2">
      <c r="G12">
        <v>48606</v>
      </c>
      <c r="H12">
        <v>53608</v>
      </c>
    </row>
    <row r="13" spans="1:8" x14ac:dyDescent="0.2">
      <c r="G13">
        <v>44668</v>
      </c>
      <c r="H13">
        <v>48550</v>
      </c>
    </row>
    <row r="14" spans="1:8" x14ac:dyDescent="0.2">
      <c r="A14">
        <f>74203/10000000</f>
        <v>7.4203000000000003E-3</v>
      </c>
      <c r="G14">
        <v>37558</v>
      </c>
      <c r="H14">
        <v>43998</v>
      </c>
    </row>
    <row r="15" spans="1:8" x14ac:dyDescent="0.2">
      <c r="G15">
        <v>38184</v>
      </c>
      <c r="H15">
        <v>42844</v>
      </c>
    </row>
    <row r="16" spans="1:8" x14ac:dyDescent="0.2">
      <c r="A16" s="3">
        <f>42014/100000000</f>
        <v>4.2014E-4</v>
      </c>
      <c r="F16" t="s">
        <v>8</v>
      </c>
      <c r="G16">
        <f>AVERAGE(G6:G15)</f>
        <v>36039.1</v>
      </c>
      <c r="H16">
        <f>AVERAGE(H6:H15)</f>
        <v>42014.6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00"/>
  <sheetViews>
    <sheetView workbookViewId="0">
      <selection activeCell="H8" sqref="H8"/>
    </sheetView>
  </sheetViews>
  <sheetFormatPr baseColWidth="10" defaultColWidth="11.1640625" defaultRowHeight="15" customHeight="1" x14ac:dyDescent="0.2"/>
  <cols>
    <col min="1" max="1" width="12.33203125" customWidth="1"/>
    <col min="2" max="2" width="13.5" customWidth="1"/>
    <col min="3" max="26" width="10.5" customWidth="1"/>
  </cols>
  <sheetData>
    <row r="1" spans="1:8" ht="15.75" customHeight="1" x14ac:dyDescent="0.2">
      <c r="A1" s="1" t="s">
        <v>0</v>
      </c>
      <c r="B1" s="6" t="s">
        <v>11</v>
      </c>
      <c r="C1" s="6" t="s">
        <v>12</v>
      </c>
      <c r="D1" s="6" t="s">
        <v>13</v>
      </c>
    </row>
    <row r="2" spans="1:8" ht="15.75" customHeight="1" x14ac:dyDescent="0.2">
      <c r="A2" s="1">
        <v>0</v>
      </c>
      <c r="B2">
        <v>116763</v>
      </c>
      <c r="C2">
        <v>116763</v>
      </c>
      <c r="D2">
        <v>116763</v>
      </c>
    </row>
    <row r="3" spans="1:8" ht="15.75" customHeight="1" x14ac:dyDescent="0.2">
      <c r="A3" s="1">
        <v>1</v>
      </c>
      <c r="B3">
        <v>123746</v>
      </c>
      <c r="C3">
        <v>130624</v>
      </c>
      <c r="D3">
        <v>130948</v>
      </c>
    </row>
    <row r="4" spans="1:8" ht="15.75" customHeight="1" x14ac:dyDescent="0.2">
      <c r="A4" s="1">
        <v>2</v>
      </c>
      <c r="B4">
        <v>130729</v>
      </c>
      <c r="C4">
        <v>145114</v>
      </c>
      <c r="D4">
        <v>145896</v>
      </c>
    </row>
    <row r="5" spans="1:8" ht="15.75" customHeight="1" x14ac:dyDescent="0.2">
      <c r="A5" s="1">
        <v>3</v>
      </c>
      <c r="B5">
        <v>137713</v>
      </c>
      <c r="C5">
        <v>160300</v>
      </c>
      <c r="D5">
        <v>161680</v>
      </c>
    </row>
    <row r="6" spans="1:8" ht="15.75" customHeight="1" x14ac:dyDescent="0.2">
      <c r="A6" s="1">
        <v>4</v>
      </c>
      <c r="B6">
        <v>144696</v>
      </c>
      <c r="C6">
        <v>176220</v>
      </c>
      <c r="D6">
        <v>178346</v>
      </c>
    </row>
    <row r="7" spans="1:8" ht="15.75" customHeight="1" x14ac:dyDescent="0.2">
      <c r="A7" s="1">
        <v>5</v>
      </c>
      <c r="B7">
        <v>151679</v>
      </c>
      <c r="C7">
        <v>192929</v>
      </c>
      <c r="D7">
        <v>195952</v>
      </c>
      <c r="F7" s="5">
        <f>B7/B2</f>
        <v>1.2990330841105486</v>
      </c>
      <c r="G7" s="5">
        <f>C7/C2</f>
        <v>1.6523128045699409</v>
      </c>
      <c r="H7" s="5">
        <f>D7/D2</f>
        <v>1.6782028553565771</v>
      </c>
    </row>
    <row r="8" spans="1:8" ht="15.75" customHeight="1" x14ac:dyDescent="0.2">
      <c r="A8" s="1">
        <v>6</v>
      </c>
      <c r="B8">
        <v>158662</v>
      </c>
      <c r="C8">
        <v>210441</v>
      </c>
      <c r="D8">
        <v>214486</v>
      </c>
    </row>
    <row r="9" spans="1:8" ht="15.75" customHeight="1" x14ac:dyDescent="0.2">
      <c r="A9" s="1">
        <v>7</v>
      </c>
      <c r="B9">
        <v>165646</v>
      </c>
      <c r="C9">
        <v>228580</v>
      </c>
      <c r="D9">
        <v>233765</v>
      </c>
    </row>
    <row r="10" spans="1:8" ht="15.75" customHeight="1" x14ac:dyDescent="0.2">
      <c r="A10" s="1">
        <v>8</v>
      </c>
      <c r="B10">
        <v>172629</v>
      </c>
      <c r="C10">
        <v>247258</v>
      </c>
      <c r="D10">
        <v>253647</v>
      </c>
    </row>
    <row r="11" spans="1:8" ht="15.75" customHeight="1" x14ac:dyDescent="0.2">
      <c r="A11" s="1">
        <v>9</v>
      </c>
      <c r="B11">
        <v>179612</v>
      </c>
      <c r="C11">
        <v>266252</v>
      </c>
      <c r="D11">
        <v>273941</v>
      </c>
    </row>
    <row r="12" spans="1:8" ht="15.75" customHeight="1" x14ac:dyDescent="0.2">
      <c r="A12" s="1">
        <v>10</v>
      </c>
      <c r="B12">
        <v>186595</v>
      </c>
      <c r="C12">
        <v>285504</v>
      </c>
      <c r="D12">
        <v>294564</v>
      </c>
    </row>
    <row r="13" spans="1:8" ht="15.75" customHeight="1" x14ac:dyDescent="0.2"/>
    <row r="14" spans="1:8" ht="15.75" customHeight="1" x14ac:dyDescent="0.2"/>
    <row r="15" spans="1:8" ht="15.75" customHeight="1" x14ac:dyDescent="0.2"/>
    <row r="16" spans="1:8" ht="15.75" customHeight="1" x14ac:dyDescent="0.2"/>
    <row r="17" spans="6:7" ht="15.75" customHeight="1" x14ac:dyDescent="0.2"/>
    <row r="18" spans="6:7" ht="15.75" customHeight="1" x14ac:dyDescent="0.2">
      <c r="F18" t="s">
        <v>0</v>
      </c>
      <c r="G18" t="s">
        <v>10</v>
      </c>
    </row>
    <row r="19" spans="6:7" ht="15.75" customHeight="1" x14ac:dyDescent="0.2">
      <c r="F19">
        <v>0</v>
      </c>
      <c r="G19">
        <v>116763</v>
      </c>
    </row>
    <row r="20" spans="6:7" ht="15.75" customHeight="1" x14ac:dyDescent="0.2">
      <c r="F20">
        <v>1</v>
      </c>
      <c r="G20">
        <v>130948</v>
      </c>
    </row>
    <row r="21" spans="6:7" ht="15.75" customHeight="1" x14ac:dyDescent="0.2">
      <c r="F21">
        <v>2</v>
      </c>
      <c r="G21">
        <v>145896</v>
      </c>
    </row>
    <row r="22" spans="6:7" ht="15.75" customHeight="1" x14ac:dyDescent="0.2">
      <c r="F22">
        <v>3</v>
      </c>
      <c r="G22">
        <v>161680</v>
      </c>
    </row>
    <row r="23" spans="6:7" ht="15.75" customHeight="1" x14ac:dyDescent="0.2">
      <c r="F23">
        <v>4</v>
      </c>
      <c r="G23">
        <v>178346</v>
      </c>
    </row>
    <row r="24" spans="6:7" ht="15.75" customHeight="1" x14ac:dyDescent="0.2">
      <c r="F24">
        <v>5</v>
      </c>
      <c r="G24">
        <v>195952</v>
      </c>
    </row>
    <row r="25" spans="6:7" ht="15.75" customHeight="1" x14ac:dyDescent="0.2">
      <c r="F25">
        <v>6</v>
      </c>
      <c r="G25">
        <v>214486</v>
      </c>
    </row>
    <row r="26" spans="6:7" ht="15.75" customHeight="1" x14ac:dyDescent="0.2">
      <c r="F26">
        <v>7</v>
      </c>
      <c r="G26">
        <v>233765</v>
      </c>
    </row>
    <row r="27" spans="6:7" ht="15.75" customHeight="1" x14ac:dyDescent="0.2">
      <c r="F27">
        <v>8</v>
      </c>
      <c r="G27">
        <v>253647</v>
      </c>
    </row>
    <row r="28" spans="6:7" ht="15.75" customHeight="1" x14ac:dyDescent="0.2">
      <c r="F28">
        <v>9</v>
      </c>
      <c r="G28">
        <v>273941</v>
      </c>
    </row>
    <row r="29" spans="6:7" ht="15.75" customHeight="1" x14ac:dyDescent="0.2">
      <c r="F29">
        <v>10</v>
      </c>
      <c r="G29">
        <v>294564</v>
      </c>
    </row>
    <row r="30" spans="6:7" ht="15.75" customHeight="1" x14ac:dyDescent="0.2"/>
    <row r="31" spans="6:7" ht="15.75" customHeight="1" x14ac:dyDescent="0.2"/>
    <row r="32" spans="6:7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00"/>
  <sheetViews>
    <sheetView workbookViewId="0">
      <selection activeCell="G7" sqref="G7"/>
    </sheetView>
  </sheetViews>
  <sheetFormatPr baseColWidth="10" defaultColWidth="11.1640625" defaultRowHeight="15" customHeight="1" x14ac:dyDescent="0.2"/>
  <cols>
    <col min="1" max="1" width="12.33203125" customWidth="1"/>
    <col min="2" max="2" width="13.5" customWidth="1"/>
    <col min="3" max="5" width="10.5" customWidth="1"/>
    <col min="6" max="8" width="13.6640625" customWidth="1"/>
    <col min="9" max="26" width="10.5" customWidth="1"/>
  </cols>
  <sheetData>
    <row r="1" spans="1:8" ht="15.75" customHeight="1" x14ac:dyDescent="0.2">
      <c r="A1" s="1" t="s">
        <v>0</v>
      </c>
      <c r="B1" s="6" t="s">
        <v>11</v>
      </c>
      <c r="C1" s="6" t="s">
        <v>12</v>
      </c>
      <c r="D1" s="6" t="s">
        <v>13</v>
      </c>
    </row>
    <row r="2" spans="1:8" ht="15.75" customHeight="1" x14ac:dyDescent="0.2">
      <c r="A2" s="1">
        <v>0</v>
      </c>
      <c r="B2">
        <v>116763</v>
      </c>
      <c r="C2">
        <v>116763</v>
      </c>
      <c r="D2">
        <v>116763</v>
      </c>
    </row>
    <row r="3" spans="1:8" ht="15.75" customHeight="1" x14ac:dyDescent="0.2">
      <c r="A3" s="1">
        <v>1</v>
      </c>
      <c r="B3">
        <v>111054</v>
      </c>
      <c r="C3">
        <v>120163</v>
      </c>
      <c r="D3">
        <v>120518</v>
      </c>
    </row>
    <row r="4" spans="1:8" ht="15.75" customHeight="1" x14ac:dyDescent="0.2">
      <c r="A4" s="1">
        <v>2</v>
      </c>
      <c r="B4">
        <v>105345</v>
      </c>
      <c r="C4">
        <v>123762</v>
      </c>
      <c r="D4">
        <v>124658</v>
      </c>
    </row>
    <row r="5" spans="1:8" ht="15.75" customHeight="1" x14ac:dyDescent="0.2">
      <c r="A5" s="1">
        <v>3</v>
      </c>
      <c r="B5">
        <v>99635.8</v>
      </c>
      <c r="C5">
        <v>127573</v>
      </c>
      <c r="D5">
        <v>129209</v>
      </c>
    </row>
    <row r="6" spans="1:8" ht="15.75" customHeight="1" x14ac:dyDescent="0.2">
      <c r="A6" s="1">
        <v>4</v>
      </c>
      <c r="B6">
        <v>93926.7</v>
      </c>
      <c r="C6">
        <v>131610</v>
      </c>
      <c r="D6">
        <v>134211</v>
      </c>
    </row>
    <row r="7" spans="1:8" ht="15.75" customHeight="1" x14ac:dyDescent="0.2">
      <c r="A7" s="1">
        <v>5</v>
      </c>
      <c r="B7">
        <v>88217.600000000006</v>
      </c>
      <c r="C7">
        <v>135908</v>
      </c>
      <c r="D7">
        <v>139712</v>
      </c>
      <c r="F7" s="2">
        <f>B7/B2</f>
        <v>0.75552700769935688</v>
      </c>
      <c r="G7" s="2">
        <f>C7/C2</f>
        <v>1.1639646120774561</v>
      </c>
      <c r="H7" s="2">
        <f>D7/D2</f>
        <v>1.1965434255714567</v>
      </c>
    </row>
    <row r="8" spans="1:8" ht="15.75" customHeight="1" x14ac:dyDescent="0.2">
      <c r="A8" s="1">
        <v>6</v>
      </c>
      <c r="B8">
        <v>82508.5</v>
      </c>
      <c r="C8">
        <v>140489</v>
      </c>
      <c r="D8">
        <v>145742</v>
      </c>
    </row>
    <row r="9" spans="1:8" ht="15.75" customHeight="1" x14ac:dyDescent="0.2">
      <c r="A9" s="1">
        <v>7</v>
      </c>
      <c r="B9">
        <v>76799.399999999994</v>
      </c>
      <c r="C9">
        <v>145372</v>
      </c>
      <c r="D9">
        <v>152336</v>
      </c>
    </row>
    <row r="10" spans="1:8" ht="15.75" customHeight="1" x14ac:dyDescent="0.2">
      <c r="A10" s="1">
        <v>8</v>
      </c>
      <c r="B10">
        <v>71090.399999999994</v>
      </c>
      <c r="C10">
        <v>150576</v>
      </c>
      <c r="D10">
        <v>159538</v>
      </c>
    </row>
    <row r="11" spans="1:8" ht="15.75" customHeight="1" x14ac:dyDescent="0.2">
      <c r="A11" s="1">
        <v>9</v>
      </c>
      <c r="B11">
        <v>65381.3</v>
      </c>
      <c r="C11">
        <v>156123</v>
      </c>
      <c r="D11">
        <v>167389</v>
      </c>
    </row>
    <row r="12" spans="1:8" ht="15.75" customHeight="1" x14ac:dyDescent="0.2">
      <c r="A12" s="1">
        <v>10</v>
      </c>
      <c r="B12">
        <v>59672.2</v>
      </c>
      <c r="C12">
        <v>162035</v>
      </c>
      <c r="D12">
        <v>175943</v>
      </c>
    </row>
    <row r="13" spans="1:8" ht="15.75" customHeight="1" x14ac:dyDescent="0.2"/>
    <row r="14" spans="1:8" ht="15.75" customHeight="1" x14ac:dyDescent="0.2"/>
    <row r="15" spans="1:8" ht="15.75" customHeight="1" x14ac:dyDescent="0.2"/>
    <row r="16" spans="1:8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00"/>
  <sheetViews>
    <sheetView workbookViewId="0">
      <selection activeCell="G7" sqref="G7"/>
    </sheetView>
  </sheetViews>
  <sheetFormatPr baseColWidth="10" defaultColWidth="11.1640625" defaultRowHeight="15" customHeight="1" x14ac:dyDescent="0.2"/>
  <cols>
    <col min="1" max="1" width="12.33203125" customWidth="1"/>
    <col min="2" max="2" width="13.5" customWidth="1"/>
    <col min="3" max="26" width="10.5" customWidth="1"/>
  </cols>
  <sheetData>
    <row r="1" spans="1:8" ht="15.75" customHeight="1" x14ac:dyDescent="0.2">
      <c r="A1" s="1" t="s">
        <v>0</v>
      </c>
      <c r="B1" s="6" t="s">
        <v>11</v>
      </c>
      <c r="C1" s="6" t="s">
        <v>12</v>
      </c>
      <c r="D1" s="6" t="s">
        <v>13</v>
      </c>
    </row>
    <row r="2" spans="1:8" ht="15.75" customHeight="1" x14ac:dyDescent="0.2">
      <c r="A2" s="1">
        <v>0</v>
      </c>
      <c r="B2">
        <v>116763</v>
      </c>
      <c r="C2">
        <v>116763</v>
      </c>
      <c r="D2">
        <v>116763</v>
      </c>
    </row>
    <row r="3" spans="1:8" ht="15.75" customHeight="1" x14ac:dyDescent="0.2">
      <c r="A3" s="1">
        <v>1</v>
      </c>
      <c r="B3">
        <v>123746</v>
      </c>
      <c r="C3">
        <v>130624</v>
      </c>
      <c r="D3">
        <v>130948</v>
      </c>
    </row>
    <row r="4" spans="1:8" ht="15.75" customHeight="1" x14ac:dyDescent="0.2">
      <c r="A4" s="1">
        <v>2</v>
      </c>
      <c r="B4">
        <v>130729</v>
      </c>
      <c r="C4">
        <v>145114</v>
      </c>
      <c r="D4">
        <v>145896</v>
      </c>
    </row>
    <row r="5" spans="1:8" ht="15.75" customHeight="1" x14ac:dyDescent="0.2">
      <c r="A5" s="1">
        <v>3</v>
      </c>
      <c r="B5">
        <v>62712.7</v>
      </c>
      <c r="C5">
        <v>83566</v>
      </c>
      <c r="D5">
        <v>86687.9</v>
      </c>
    </row>
    <row r="6" spans="1:8" ht="15.75" customHeight="1" x14ac:dyDescent="0.2">
      <c r="A6" s="1">
        <v>4</v>
      </c>
      <c r="B6">
        <v>69695.899999999994</v>
      </c>
      <c r="C6">
        <v>94797.8</v>
      </c>
      <c r="D6">
        <v>99294.6</v>
      </c>
    </row>
    <row r="7" spans="1:8" ht="15.75" customHeight="1" x14ac:dyDescent="0.2">
      <c r="A7" s="1">
        <v>5</v>
      </c>
      <c r="B7">
        <v>76679.100000000006</v>
      </c>
      <c r="C7">
        <v>107011</v>
      </c>
      <c r="D7">
        <v>113385</v>
      </c>
      <c r="F7" s="1">
        <f>B7/B2</f>
        <v>0.65670717607461271</v>
      </c>
      <c r="G7" s="1">
        <f>C7/C2</f>
        <v>0.91648039190496988</v>
      </c>
      <c r="H7" s="1">
        <f>D7/D2</f>
        <v>0.97106960252819818</v>
      </c>
    </row>
    <row r="8" spans="1:8" ht="15.75" customHeight="1" x14ac:dyDescent="0.2">
      <c r="A8" s="1">
        <v>6</v>
      </c>
      <c r="B8">
        <v>83662.399999999994</v>
      </c>
      <c r="C8">
        <v>120447</v>
      </c>
      <c r="D8">
        <v>128476</v>
      </c>
    </row>
    <row r="9" spans="1:8" ht="15.75" customHeight="1" x14ac:dyDescent="0.2">
      <c r="A9" s="1">
        <v>7</v>
      </c>
      <c r="B9">
        <v>90645.6</v>
      </c>
      <c r="C9">
        <v>134468</v>
      </c>
      <c r="D9">
        <v>144368</v>
      </c>
    </row>
    <row r="10" spans="1:8" ht="15.75" customHeight="1" x14ac:dyDescent="0.2">
      <c r="A10" s="1">
        <v>8</v>
      </c>
      <c r="B10">
        <v>97628.800000000003</v>
      </c>
      <c r="C10">
        <v>149143</v>
      </c>
      <c r="D10">
        <v>161143</v>
      </c>
    </row>
    <row r="11" spans="1:8" ht="15.75" customHeight="1" x14ac:dyDescent="0.2">
      <c r="A11" s="1">
        <v>9</v>
      </c>
      <c r="B11">
        <v>104612</v>
      </c>
      <c r="C11">
        <v>164522</v>
      </c>
      <c r="D11">
        <v>178849</v>
      </c>
    </row>
    <row r="12" spans="1:8" ht="15.75" customHeight="1" x14ac:dyDescent="0.2">
      <c r="A12" s="1">
        <v>10</v>
      </c>
      <c r="B12">
        <v>111595</v>
      </c>
      <c r="C12">
        <v>180651</v>
      </c>
      <c r="D12">
        <v>197546</v>
      </c>
    </row>
    <row r="13" spans="1:8" ht="15.75" customHeight="1" x14ac:dyDescent="0.2"/>
    <row r="14" spans="1:8" ht="15.75" customHeight="1" x14ac:dyDescent="0.2"/>
    <row r="15" spans="1:8" ht="15.75" customHeight="1" x14ac:dyDescent="0.2"/>
    <row r="16" spans="1:8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00"/>
  <sheetViews>
    <sheetView tabSelected="1" workbookViewId="0">
      <selection activeCell="D21" sqref="D21"/>
    </sheetView>
  </sheetViews>
  <sheetFormatPr baseColWidth="10" defaultColWidth="11.1640625" defaultRowHeight="15" customHeight="1" x14ac:dyDescent="0.2"/>
  <cols>
    <col min="1" max="1" width="12.33203125" customWidth="1"/>
    <col min="2" max="2" width="13.5" customWidth="1"/>
    <col min="3" max="26" width="10.5" customWidth="1"/>
  </cols>
  <sheetData>
    <row r="1" spans="1:8" ht="15.75" customHeight="1" x14ac:dyDescent="0.2">
      <c r="A1" s="1" t="s">
        <v>0</v>
      </c>
      <c r="B1" s="6" t="s">
        <v>11</v>
      </c>
      <c r="C1" s="6" t="s">
        <v>12</v>
      </c>
      <c r="D1" s="6" t="s">
        <v>13</v>
      </c>
    </row>
    <row r="2" spans="1:8" ht="15.75" customHeight="1" x14ac:dyDescent="0.2">
      <c r="A2" s="1">
        <v>0</v>
      </c>
      <c r="B2">
        <v>116763</v>
      </c>
      <c r="C2">
        <v>116763</v>
      </c>
      <c r="D2">
        <v>116763</v>
      </c>
    </row>
    <row r="3" spans="1:8" ht="15.75" customHeight="1" x14ac:dyDescent="0.2">
      <c r="A3" s="1">
        <v>1</v>
      </c>
      <c r="B3">
        <v>111054</v>
      </c>
      <c r="C3">
        <v>120163</v>
      </c>
      <c r="D3">
        <v>120518</v>
      </c>
    </row>
    <row r="4" spans="1:8" ht="15.75" customHeight="1" x14ac:dyDescent="0.2">
      <c r="A4" s="1">
        <v>2</v>
      </c>
      <c r="B4">
        <v>105345</v>
      </c>
      <c r="C4">
        <v>123762</v>
      </c>
      <c r="D4">
        <v>124658</v>
      </c>
    </row>
    <row r="5" spans="1:8" ht="15.75" customHeight="1" x14ac:dyDescent="0.2">
      <c r="A5" s="1">
        <v>3</v>
      </c>
      <c r="B5">
        <v>24635.8</v>
      </c>
      <c r="C5">
        <v>49443.6</v>
      </c>
      <c r="D5">
        <v>53540.800000000003</v>
      </c>
    </row>
    <row r="6" spans="1:8" ht="15.75" customHeight="1" x14ac:dyDescent="0.2">
      <c r="A6" s="1">
        <v>4</v>
      </c>
      <c r="B6">
        <v>18926.7</v>
      </c>
      <c r="C6">
        <v>46668.6</v>
      </c>
      <c r="D6">
        <v>54463.1</v>
      </c>
    </row>
    <row r="7" spans="1:8" ht="15.75" customHeight="1" x14ac:dyDescent="0.2">
      <c r="A7" s="1">
        <v>5</v>
      </c>
      <c r="B7">
        <v>13217.6</v>
      </c>
      <c r="C7">
        <v>43816.800000000003</v>
      </c>
      <c r="D7">
        <v>55836.9</v>
      </c>
      <c r="F7" s="1">
        <f>B7/B2</f>
        <v>0.11320024322773482</v>
      </c>
      <c r="G7" s="1">
        <f t="shared" ref="G7:H7" si="0">C7/C2</f>
        <v>0.37526271164666891</v>
      </c>
      <c r="H7" s="1">
        <f t="shared" si="0"/>
        <v>0.47820713753500682</v>
      </c>
    </row>
    <row r="8" spans="1:8" ht="15.75" customHeight="1" x14ac:dyDescent="0.2">
      <c r="A8" s="1">
        <v>6</v>
      </c>
      <c r="B8">
        <v>7508.52</v>
      </c>
      <c r="C8">
        <v>40906.1</v>
      </c>
      <c r="D8">
        <v>57636.5</v>
      </c>
    </row>
    <row r="9" spans="1:8" ht="15.75" customHeight="1" x14ac:dyDescent="0.2">
      <c r="A9" s="1">
        <v>7</v>
      </c>
      <c r="B9">
        <v>5251.75</v>
      </c>
      <c r="C9">
        <v>37935.4</v>
      </c>
      <c r="D9">
        <v>59876</v>
      </c>
    </row>
    <row r="10" spans="1:8" ht="15.75" customHeight="1" x14ac:dyDescent="0.2">
      <c r="A10" s="1">
        <v>8</v>
      </c>
      <c r="B10">
        <v>5251.75</v>
      </c>
      <c r="C10">
        <v>34903.300000000003</v>
      </c>
      <c r="D10">
        <v>62518.1</v>
      </c>
    </row>
    <row r="11" spans="1:8" ht="15.75" customHeight="1" x14ac:dyDescent="0.2">
      <c r="A11" s="1">
        <v>9</v>
      </c>
      <c r="B11">
        <v>5251.75</v>
      </c>
      <c r="C11">
        <v>31808.7</v>
      </c>
      <c r="D11">
        <v>65515.3</v>
      </c>
    </row>
    <row r="12" spans="1:8" ht="15.75" customHeight="1" x14ac:dyDescent="0.2">
      <c r="A12" s="1">
        <v>10</v>
      </c>
      <c r="B12">
        <v>5251.75</v>
      </c>
      <c r="C12">
        <v>28646.400000000001</v>
      </c>
      <c r="D12">
        <v>68942.3</v>
      </c>
    </row>
    <row r="13" spans="1:8" ht="15.75" customHeight="1" x14ac:dyDescent="0.2"/>
    <row r="14" spans="1:8" ht="15.75" customHeight="1" x14ac:dyDescent="0.2"/>
    <row r="15" spans="1:8" ht="15.75" customHeight="1" x14ac:dyDescent="0.2"/>
    <row r="16" spans="1:8" ht="15.75" customHeight="1" x14ac:dyDescent="0.2"/>
    <row r="17" spans="14:14" ht="15.75" customHeight="1" x14ac:dyDescent="0.2"/>
    <row r="18" spans="14:14" ht="15.75" customHeight="1" x14ac:dyDescent="0.2"/>
    <row r="19" spans="14:14" ht="15.75" customHeight="1" x14ac:dyDescent="0.2"/>
    <row r="20" spans="14:14" ht="15.75" customHeight="1" x14ac:dyDescent="0.2"/>
    <row r="21" spans="14:14" ht="15.75" customHeight="1" x14ac:dyDescent="0.2"/>
    <row r="22" spans="14:14" ht="15.75" customHeight="1" x14ac:dyDescent="0.2">
      <c r="N22" s="1"/>
    </row>
    <row r="23" spans="14:14" ht="15.75" customHeight="1" x14ac:dyDescent="0.2"/>
    <row r="24" spans="14:14" ht="15.75" customHeight="1" x14ac:dyDescent="0.2"/>
    <row r="25" spans="14:14" ht="15.75" customHeight="1" x14ac:dyDescent="0.2"/>
    <row r="26" spans="14:14" ht="15.75" customHeight="1" x14ac:dyDescent="0.2"/>
    <row r="27" spans="14:14" ht="15.75" customHeight="1" x14ac:dyDescent="0.2"/>
    <row r="28" spans="14:14" ht="15.75" customHeight="1" x14ac:dyDescent="0.2"/>
    <row r="29" spans="14:14" ht="15.75" customHeight="1" x14ac:dyDescent="0.2"/>
    <row r="30" spans="14:14" ht="15.75" customHeight="1" x14ac:dyDescent="0.2"/>
    <row r="31" spans="14:14" ht="15.75" customHeight="1" x14ac:dyDescent="0.2"/>
    <row r="32" spans="14:1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Variable Values</vt:lpstr>
      <vt:lpstr>Scenario 1</vt:lpstr>
      <vt:lpstr>Scenario 2</vt:lpstr>
      <vt:lpstr>Scenario 3</vt:lpstr>
      <vt:lpstr>Scenario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2024-02-06T02:04:59Z</dcterms:created>
  <dcterms:modified xsi:type="dcterms:W3CDTF">2024-03-16T13:45:50Z</dcterms:modified>
</cp:coreProperties>
</file>