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 activeTab="3"/>
  </bookViews>
  <sheets>
    <sheet name="VendasVeiculos" sheetId="1" r:id="rId1"/>
    <sheet name="SugarCaneIndustryProduction" sheetId="2" r:id="rId2"/>
    <sheet name="FrotaVeiculos" sheetId="3" r:id="rId3"/>
    <sheet name="SugarAttractiveness" sheetId="4" r:id="rId4"/>
  </sheets>
  <calcPr calcId="125725"/>
</workbook>
</file>

<file path=xl/calcChain.xml><?xml version="1.0" encoding="utf-8"?>
<calcChain xmlns="http://schemas.openxmlformats.org/spreadsheetml/2006/main">
  <c r="B28" i="4"/>
  <c r="C28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"/>
  <c r="K16" i="2"/>
  <c r="J16"/>
  <c r="K15"/>
  <c r="J15"/>
  <c r="K14"/>
  <c r="J14"/>
  <c r="K13"/>
  <c r="J13"/>
  <c r="K12"/>
  <c r="J12"/>
  <c r="K11"/>
  <c r="J11"/>
  <c r="K10"/>
  <c r="J10"/>
  <c r="K9"/>
  <c r="J9"/>
  <c r="K8"/>
  <c r="J8"/>
  <c r="K7"/>
  <c r="K21" s="1"/>
  <c r="J7"/>
  <c r="E2" i="1"/>
  <c r="E3"/>
  <c r="E4"/>
  <c r="E5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<sst xmlns="http://schemas.openxmlformats.org/spreadsheetml/2006/main" count="36" uniqueCount="31">
  <si>
    <t>Ano</t>
  </si>
  <si>
    <t>Gasolina</t>
  </si>
  <si>
    <t>Etanol</t>
  </si>
  <si>
    <t>Flex</t>
  </si>
  <si>
    <t>Total</t>
  </si>
  <si>
    <t>BRASIL: LICENCIAMENTO  DE AUTOMÓVEIS E COMERCIAIS LEVES POR TIPO DE COMBUSTÍVEL</t>
  </si>
  <si>
    <t>Unidade:</t>
  </si>
  <si>
    <t>Número de veículos</t>
  </si>
  <si>
    <t>Fonte:</t>
  </si>
  <si>
    <t xml:space="preserve">Associação Nacional dos Fabricantes de Veículos Automotores - Brasil / ANFAVEA. </t>
  </si>
  <si>
    <t>Elaboração:</t>
  </si>
  <si>
    <t>União da Indústria de Cana-de-açúcar - UNICA</t>
  </si>
  <si>
    <t>Nota:</t>
  </si>
  <si>
    <t>1) Os dados até 2004 referem-se a vendas internas no atacado. Os dados a partir de 2004 fazem referência ao número de veículos licenciados</t>
  </si>
  <si>
    <t>2) Inclui somente os veículos do Ciclo Otto (não estão contabilizados os comerciais leves movidos a diesel).</t>
  </si>
  <si>
    <t>3) As informações anteriores a 1979 foram incluídas por Joaquim para propósitos de simulação.</t>
  </si>
  <si>
    <t>Ano da Safra</t>
  </si>
  <si>
    <t>Cana-de-Açúcar 
(toneladas)</t>
  </si>
  <si>
    <t>Ethanol 
(Mil litros)</t>
  </si>
  <si>
    <t>Açúcar 
(toneladas)</t>
  </si>
  <si>
    <t>Etanol anidro</t>
  </si>
  <si>
    <t>Etanol Hidratado</t>
  </si>
  <si>
    <t>Etanol Total</t>
  </si>
  <si>
    <t>% Gasohol</t>
  </si>
  <si>
    <t>Média</t>
  </si>
  <si>
    <t xml:space="preserve">Ano </t>
  </si>
  <si>
    <t>Frota Automotiva</t>
  </si>
  <si>
    <t>Fonte: Departamento Nacional de Trânsito (DENATRAN)</t>
  </si>
  <si>
    <t>Year</t>
  </si>
  <si>
    <t>International Raw Sugar Cane Price</t>
  </si>
  <si>
    <t>Relative Attrractiveness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</si>
</sst>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5" formatCode="0_);\(0\)"/>
    <numFmt numFmtId="166" formatCode="0.0"/>
    <numFmt numFmtId="167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color rgb="FFFF000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rgb="FF0070C0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b/>
      <sz val="10"/>
      <color indexed="8"/>
      <name val="Helvetica"/>
    </font>
    <font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/>
    </xf>
    <xf numFmtId="0" fontId="0" fillId="2" borderId="0" xfId="0" applyFont="1" applyFill="1"/>
    <xf numFmtId="0" fontId="2" fillId="2" borderId="0" xfId="0" applyFont="1" applyFill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/>
    <xf numFmtId="0" fontId="7" fillId="3" borderId="0" xfId="0" applyFont="1" applyFill="1" applyAlignment="1"/>
    <xf numFmtId="0" fontId="4" fillId="0" borderId="0" xfId="0" applyFont="1" applyFill="1" applyAlignment="1"/>
    <xf numFmtId="0" fontId="9" fillId="3" borderId="0" xfId="0" applyFont="1" applyFill="1" applyAlignment="1"/>
    <xf numFmtId="0" fontId="4" fillId="3" borderId="0" xfId="0" applyFont="1" applyFill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vertical="center" wrapText="1"/>
    </xf>
    <xf numFmtId="0" fontId="2" fillId="0" borderId="0" xfId="0" applyFont="1"/>
    <xf numFmtId="2" fontId="4" fillId="0" borderId="0" xfId="0" applyNumberFormat="1" applyFont="1"/>
    <xf numFmtId="1" fontId="17" fillId="0" borderId="0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9" fontId="0" fillId="0" borderId="1" xfId="2" applyFont="1" applyBorder="1"/>
    <xf numFmtId="1" fontId="17" fillId="0" borderId="1" xfId="0" applyNumberFormat="1" applyFont="1" applyBorder="1" applyAlignment="1">
      <alignment horizontal="center"/>
    </xf>
    <xf numFmtId="1" fontId="17" fillId="0" borderId="1" xfId="0" quotePrefix="1" applyNumberFormat="1" applyFont="1" applyBorder="1" applyAlignment="1">
      <alignment horizontal="center"/>
    </xf>
    <xf numFmtId="9" fontId="0" fillId="0" borderId="2" xfId="2" applyFont="1" applyFill="1" applyBorder="1"/>
    <xf numFmtId="2" fontId="0" fillId="0" borderId="2" xfId="2" applyNumberFormat="1" applyFont="1" applyFill="1" applyBorder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VendasVeiculos!$E$1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VendasVeiculos!$A$6:$A$36</c:f>
              <c:numCache>
                <c:formatCode>0_);\(0\)</c:formatCode>
                <c:ptCount val="31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</c:numCache>
            </c:numRef>
          </c:xVal>
          <c:yVal>
            <c:numRef>
              <c:f>VendasVeiculos!$E$6:$E$36</c:f>
              <c:numCache>
                <c:formatCode>#,##0</c:formatCode>
                <c:ptCount val="31"/>
                <c:pt idx="0">
                  <c:v>908820</c:v>
                </c:pt>
                <c:pt idx="1">
                  <c:v>867110</c:v>
                </c:pt>
                <c:pt idx="2">
                  <c:v>480708.99999999994</c:v>
                </c:pt>
                <c:pt idx="3">
                  <c:v>598009</c:v>
                </c:pt>
                <c:pt idx="4">
                  <c:v>657946</c:v>
                </c:pt>
                <c:pt idx="5">
                  <c:v>599018</c:v>
                </c:pt>
                <c:pt idx="6">
                  <c:v>674206</c:v>
                </c:pt>
                <c:pt idx="7">
                  <c:v>758965</c:v>
                </c:pt>
                <c:pt idx="8">
                  <c:v>489873</c:v>
                </c:pt>
                <c:pt idx="9">
                  <c:v>643794</c:v>
                </c:pt>
                <c:pt idx="10">
                  <c:v>660350</c:v>
                </c:pt>
                <c:pt idx="11">
                  <c:v>624851.00000000012</c:v>
                </c:pt>
                <c:pt idx="12">
                  <c:v>697240</c:v>
                </c:pt>
                <c:pt idx="13">
                  <c:v>694430</c:v>
                </c:pt>
                <c:pt idx="14">
                  <c:v>1028833.0000000001</c:v>
                </c:pt>
                <c:pt idx="15">
                  <c:v>1269319.0000000002</c:v>
                </c:pt>
                <c:pt idx="16">
                  <c:v>1598380.0000000002</c:v>
                </c:pt>
                <c:pt idx="17">
                  <c:v>1629615</c:v>
                </c:pt>
                <c:pt idx="18">
                  <c:v>1802808</c:v>
                </c:pt>
                <c:pt idx="19">
                  <c:v>1389958.0000000002</c:v>
                </c:pt>
                <c:pt idx="20">
                  <c:v>1133176</c:v>
                </c:pt>
                <c:pt idx="21">
                  <c:v>1320771.0000000002</c:v>
                </c:pt>
                <c:pt idx="22">
                  <c:v>1430755</c:v>
                </c:pt>
                <c:pt idx="23">
                  <c:v>1339923.9999999998</c:v>
                </c:pt>
                <c:pt idx="24">
                  <c:v>1237021</c:v>
                </c:pt>
                <c:pt idx="25">
                  <c:v>1457273</c:v>
                </c:pt>
                <c:pt idx="26">
                  <c:v>1541465</c:v>
                </c:pt>
                <c:pt idx="27">
                  <c:v>1748758</c:v>
                </c:pt>
                <c:pt idx="28">
                  <c:v>2248857</c:v>
                </c:pt>
                <c:pt idx="29">
                  <c:v>2546352</c:v>
                </c:pt>
                <c:pt idx="30">
                  <c:v>2874077</c:v>
                </c:pt>
              </c:numCache>
            </c:numRef>
          </c:yVal>
          <c:smooth val="1"/>
        </c:ser>
        <c:axId val="70321664"/>
        <c:axId val="70320128"/>
      </c:scatterChart>
      <c:valAx>
        <c:axId val="70321664"/>
        <c:scaling>
          <c:orientation val="minMax"/>
        </c:scaling>
        <c:axPos val="b"/>
        <c:numFmt formatCode="0_);\(0\)" sourceLinked="1"/>
        <c:tickLblPos val="nextTo"/>
        <c:crossAx val="70320128"/>
        <c:crosses val="autoZero"/>
        <c:crossBetween val="midCat"/>
      </c:valAx>
      <c:valAx>
        <c:axId val="70320128"/>
        <c:scaling>
          <c:orientation val="minMax"/>
        </c:scaling>
        <c:axPos val="l"/>
        <c:majorGridlines/>
        <c:numFmt formatCode="#,##0" sourceLinked="1"/>
        <c:tickLblPos val="nextTo"/>
        <c:crossAx val="70321664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VendasVeiculos!$C$1</c:f>
              <c:strCache>
                <c:ptCount val="1"/>
                <c:pt idx="0">
                  <c:v>Etanol</c:v>
                </c:pt>
              </c:strCache>
            </c:strRef>
          </c:tx>
          <c:xVal>
            <c:numRef>
              <c:f>VendasVeiculos!$A$2:$A$36</c:f>
              <c:numCache>
                <c:formatCode>0_);\(0\)</c:formatCod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VendasVeiculos!$C$2:$C$36</c:f>
              <c:numCache>
                <c:formatCode>#,##0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3113.9999999999995</c:v>
                </c:pt>
                <c:pt idx="5">
                  <c:v>240643</c:v>
                </c:pt>
                <c:pt idx="6">
                  <c:v>136242</c:v>
                </c:pt>
                <c:pt idx="7">
                  <c:v>232575</c:v>
                </c:pt>
                <c:pt idx="8">
                  <c:v>579328</c:v>
                </c:pt>
                <c:pt idx="9">
                  <c:v>565536</c:v>
                </c:pt>
                <c:pt idx="10">
                  <c:v>645551</c:v>
                </c:pt>
                <c:pt idx="11">
                  <c:v>697049</c:v>
                </c:pt>
                <c:pt idx="12">
                  <c:v>458683</c:v>
                </c:pt>
                <c:pt idx="13">
                  <c:v>566482</c:v>
                </c:pt>
                <c:pt idx="14">
                  <c:v>399529</c:v>
                </c:pt>
                <c:pt idx="15">
                  <c:v>81996</c:v>
                </c:pt>
                <c:pt idx="16">
                  <c:v>150982</c:v>
                </c:pt>
                <c:pt idx="17">
                  <c:v>195503</c:v>
                </c:pt>
                <c:pt idx="18">
                  <c:v>264235</c:v>
                </c:pt>
                <c:pt idx="19">
                  <c:v>141834</c:v>
                </c:pt>
                <c:pt idx="20">
                  <c:v>40706</c:v>
                </c:pt>
                <c:pt idx="21">
                  <c:v>7647</c:v>
                </c:pt>
                <c:pt idx="22">
                  <c:v>1120</c:v>
                </c:pt>
                <c:pt idx="23">
                  <c:v>1224</c:v>
                </c:pt>
                <c:pt idx="24">
                  <c:v>10947</c:v>
                </c:pt>
                <c:pt idx="25">
                  <c:v>10292</c:v>
                </c:pt>
                <c:pt idx="26">
                  <c:v>18335</c:v>
                </c:pt>
                <c:pt idx="27">
                  <c:v>55961</c:v>
                </c:pt>
                <c:pt idx="28">
                  <c:v>36380</c:v>
                </c:pt>
                <c:pt idx="29">
                  <c:v>50949</c:v>
                </c:pt>
                <c:pt idx="30">
                  <c:v>32357</c:v>
                </c:pt>
                <c:pt idx="31">
                  <c:v>1863</c:v>
                </c:pt>
                <c:pt idx="32">
                  <c:v>107</c:v>
                </c:pt>
                <c:pt idx="33">
                  <c:v>84</c:v>
                </c:pt>
                <c:pt idx="34">
                  <c:v>70</c:v>
                </c:pt>
              </c:numCache>
            </c:numRef>
          </c:yVal>
          <c:smooth val="1"/>
        </c:ser>
        <c:axId val="134136960"/>
        <c:axId val="133954944"/>
      </c:scatterChart>
      <c:valAx>
        <c:axId val="134136960"/>
        <c:scaling>
          <c:orientation val="minMax"/>
          <c:max val="2000"/>
          <c:min val="1975"/>
        </c:scaling>
        <c:axPos val="b"/>
        <c:numFmt formatCode="0_);\(0\)" sourceLinked="1"/>
        <c:tickLblPos val="nextTo"/>
        <c:crossAx val="133954944"/>
        <c:crosses val="autoZero"/>
        <c:crossBetween val="midCat"/>
      </c:valAx>
      <c:valAx>
        <c:axId val="133954944"/>
        <c:scaling>
          <c:orientation val="minMax"/>
        </c:scaling>
        <c:axPos val="l"/>
        <c:majorGridlines/>
        <c:numFmt formatCode="#,##0" sourceLinked="1"/>
        <c:tickLblPos val="nextTo"/>
        <c:crossAx val="134136960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  <c:txPr>
        <a:bodyPr/>
        <a:lstStyle/>
        <a:p>
          <a:pPr>
            <a:defRPr sz="1100"/>
          </a:pPr>
          <a:endParaRPr lang="pt-BR"/>
        </a:p>
      </c:txPr>
    </c:title>
    <c:plotArea>
      <c:layout/>
      <c:scatterChart>
        <c:scatterStyle val="smoothMarker"/>
        <c:ser>
          <c:idx val="0"/>
          <c:order val="0"/>
          <c:tx>
            <c:strRef>
              <c:f>SugarCaneIndustryProduction!$B$1</c:f>
              <c:strCache>
                <c:ptCount val="1"/>
                <c:pt idx="0">
                  <c:v>Cana-de-Açúcar 
(toneladas)</c:v>
                </c:pt>
              </c:strCache>
            </c:strRef>
          </c:tx>
          <c:xVal>
            <c:numRef>
              <c:f>SugarCaneIndustryProduction!$A$2:$A$20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SugarCaneIndustryProduction!$B$2:$B$20</c:f>
              <c:numCache>
                <c:formatCode>#,##0</c:formatCode>
                <c:ptCount val="19"/>
                <c:pt idx="0">
                  <c:v>222429160</c:v>
                </c:pt>
                <c:pt idx="1">
                  <c:v>229222243</c:v>
                </c:pt>
                <c:pt idx="2">
                  <c:v>223356251</c:v>
                </c:pt>
                <c:pt idx="3">
                  <c:v>218336005</c:v>
                </c:pt>
                <c:pt idx="4">
                  <c:v>240712907</c:v>
                </c:pt>
                <c:pt idx="5">
                  <c:v>251827212</c:v>
                </c:pt>
                <c:pt idx="6">
                  <c:v>287808142</c:v>
                </c:pt>
                <c:pt idx="7">
                  <c:v>303057415</c:v>
                </c:pt>
                <c:pt idx="8">
                  <c:v>314922522</c:v>
                </c:pt>
                <c:pt idx="9">
                  <c:v>306965623</c:v>
                </c:pt>
                <c:pt idx="10">
                  <c:v>257622017</c:v>
                </c:pt>
                <c:pt idx="11">
                  <c:v>293050543</c:v>
                </c:pt>
                <c:pt idx="12">
                  <c:v>320650076</c:v>
                </c:pt>
                <c:pt idx="13">
                  <c:v>359315559</c:v>
                </c:pt>
                <c:pt idx="14">
                  <c:v>386090117.49000001</c:v>
                </c:pt>
                <c:pt idx="15">
                  <c:v>387441876</c:v>
                </c:pt>
                <c:pt idx="16">
                  <c:v>425535761</c:v>
                </c:pt>
                <c:pt idx="17">
                  <c:v>495723279</c:v>
                </c:pt>
                <c:pt idx="18">
                  <c:v>569062629</c:v>
                </c:pt>
              </c:numCache>
            </c:numRef>
          </c:yVal>
          <c:smooth val="1"/>
        </c:ser>
        <c:axId val="153365120"/>
        <c:axId val="153363584"/>
      </c:scatterChart>
      <c:valAx>
        <c:axId val="153365120"/>
        <c:scaling>
          <c:orientation val="minMax"/>
        </c:scaling>
        <c:axPos val="b"/>
        <c:numFmt formatCode="General" sourceLinked="1"/>
        <c:tickLblPos val="nextTo"/>
        <c:crossAx val="153363584"/>
        <c:crosses val="autoZero"/>
        <c:crossBetween val="midCat"/>
      </c:valAx>
      <c:valAx>
        <c:axId val="1533635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153365120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  <c:txPr>
        <a:bodyPr/>
        <a:lstStyle/>
        <a:p>
          <a:pPr>
            <a:defRPr sz="1100"/>
          </a:pPr>
          <a:endParaRPr lang="pt-BR"/>
        </a:p>
      </c:txPr>
    </c:title>
    <c:plotArea>
      <c:layout/>
      <c:scatterChart>
        <c:scatterStyle val="smoothMarker"/>
        <c:ser>
          <c:idx val="0"/>
          <c:order val="0"/>
          <c:tx>
            <c:strRef>
              <c:f>SugarCaneIndustryProduction!$C$1</c:f>
              <c:strCache>
                <c:ptCount val="1"/>
                <c:pt idx="0">
                  <c:v>Ethanol 
(Mil litros)</c:v>
                </c:pt>
              </c:strCache>
            </c:strRef>
          </c:tx>
          <c:xVal>
            <c:numRef>
              <c:f>SugarCaneIndustryProduction!$A$2:$A$20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SugarCaneIndustryProduction!$C$2:$C$20</c:f>
              <c:numCache>
                <c:formatCode>#,##0</c:formatCode>
                <c:ptCount val="19"/>
                <c:pt idx="0">
                  <c:v>11515151</c:v>
                </c:pt>
                <c:pt idx="1">
                  <c:v>12716180</c:v>
                </c:pt>
                <c:pt idx="2">
                  <c:v>11675506</c:v>
                </c:pt>
                <c:pt idx="3">
                  <c:v>11276370</c:v>
                </c:pt>
                <c:pt idx="4">
                  <c:v>12682373</c:v>
                </c:pt>
                <c:pt idx="5">
                  <c:v>12578315</c:v>
                </c:pt>
                <c:pt idx="6">
                  <c:v>14344128</c:v>
                </c:pt>
                <c:pt idx="7">
                  <c:v>15396463</c:v>
                </c:pt>
                <c:pt idx="8">
                  <c:v>13848033</c:v>
                </c:pt>
                <c:pt idx="9">
                  <c:v>13021804</c:v>
                </c:pt>
                <c:pt idx="10">
                  <c:v>10593035</c:v>
                </c:pt>
                <c:pt idx="11">
                  <c:v>11536034</c:v>
                </c:pt>
                <c:pt idx="12">
                  <c:v>12623225</c:v>
                </c:pt>
                <c:pt idx="13">
                  <c:v>14808705</c:v>
                </c:pt>
                <c:pt idx="14">
                  <c:v>15416668</c:v>
                </c:pt>
                <c:pt idx="15">
                  <c:v>15946994</c:v>
                </c:pt>
                <c:pt idx="16">
                  <c:v>17719209</c:v>
                </c:pt>
                <c:pt idx="17">
                  <c:v>22526824.199999999</c:v>
                </c:pt>
                <c:pt idx="18">
                  <c:v>27512962</c:v>
                </c:pt>
              </c:numCache>
            </c:numRef>
          </c:yVal>
          <c:smooth val="1"/>
        </c:ser>
        <c:axId val="157810688"/>
        <c:axId val="156354816"/>
      </c:scatterChart>
      <c:valAx>
        <c:axId val="157810688"/>
        <c:scaling>
          <c:orientation val="minMax"/>
        </c:scaling>
        <c:axPos val="b"/>
        <c:numFmt formatCode="General" sourceLinked="1"/>
        <c:tickLblPos val="nextTo"/>
        <c:crossAx val="156354816"/>
        <c:crosses val="autoZero"/>
        <c:crossBetween val="midCat"/>
      </c:valAx>
      <c:valAx>
        <c:axId val="156354816"/>
        <c:scaling>
          <c:orientation val="minMax"/>
        </c:scaling>
        <c:axPos val="l"/>
        <c:majorGridlines/>
        <c:numFmt formatCode="#,##0" sourceLinked="1"/>
        <c:tickLblPos val="nextTo"/>
        <c:crossAx val="157810688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  <c:txPr>
        <a:bodyPr/>
        <a:lstStyle/>
        <a:p>
          <a:pPr>
            <a:defRPr sz="1100"/>
          </a:pPr>
          <a:endParaRPr lang="pt-BR"/>
        </a:p>
      </c:txPr>
    </c:title>
    <c:plotArea>
      <c:layout/>
      <c:scatterChart>
        <c:scatterStyle val="smoothMarker"/>
        <c:ser>
          <c:idx val="0"/>
          <c:order val="0"/>
          <c:tx>
            <c:strRef>
              <c:f>SugarCaneIndustryProduction!$D$1</c:f>
              <c:strCache>
                <c:ptCount val="1"/>
                <c:pt idx="0">
                  <c:v>Açúcar 
(toneladas)</c:v>
                </c:pt>
              </c:strCache>
            </c:strRef>
          </c:tx>
          <c:xVal>
            <c:numRef>
              <c:f>SugarCaneIndustryProduction!$A$2:$A$20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SugarCaneIndustryProduction!$D$2:$D$20</c:f>
              <c:numCache>
                <c:formatCode>#,##0</c:formatCode>
                <c:ptCount val="19"/>
                <c:pt idx="0">
                  <c:v>7365344.4500000002</c:v>
                </c:pt>
                <c:pt idx="1">
                  <c:v>8604321.1999999993</c:v>
                </c:pt>
                <c:pt idx="2">
                  <c:v>10066489.700000001</c:v>
                </c:pt>
                <c:pt idx="3">
                  <c:v>10269996</c:v>
                </c:pt>
                <c:pt idx="4">
                  <c:v>12618164.9</c:v>
                </c:pt>
                <c:pt idx="5">
                  <c:v>13522128.750000002</c:v>
                </c:pt>
                <c:pt idx="6">
                  <c:v>14802380</c:v>
                </c:pt>
                <c:pt idx="7">
                  <c:v>14880691</c:v>
                </c:pt>
                <c:pt idx="8">
                  <c:v>17942109</c:v>
                </c:pt>
                <c:pt idx="9">
                  <c:v>19387515</c:v>
                </c:pt>
                <c:pt idx="10">
                  <c:v>16256105</c:v>
                </c:pt>
                <c:pt idx="11">
                  <c:v>19218011</c:v>
                </c:pt>
                <c:pt idx="12">
                  <c:v>22567260</c:v>
                </c:pt>
                <c:pt idx="13">
                  <c:v>24925793</c:v>
                </c:pt>
                <c:pt idx="14">
                  <c:v>26621221</c:v>
                </c:pt>
                <c:pt idx="15">
                  <c:v>25905723</c:v>
                </c:pt>
                <c:pt idx="16">
                  <c:v>29882433</c:v>
                </c:pt>
                <c:pt idx="17">
                  <c:v>31026170</c:v>
                </c:pt>
                <c:pt idx="18">
                  <c:v>31049206.388970003</c:v>
                </c:pt>
              </c:numCache>
            </c:numRef>
          </c:yVal>
          <c:smooth val="1"/>
        </c:ser>
        <c:axId val="157811840"/>
        <c:axId val="154314240"/>
      </c:scatterChart>
      <c:valAx>
        <c:axId val="157811840"/>
        <c:scaling>
          <c:orientation val="minMax"/>
        </c:scaling>
        <c:axPos val="b"/>
        <c:numFmt formatCode="General" sourceLinked="1"/>
        <c:tickLblPos val="nextTo"/>
        <c:crossAx val="154314240"/>
        <c:crosses val="autoZero"/>
        <c:crossBetween val="midCat"/>
      </c:valAx>
      <c:valAx>
        <c:axId val="154314240"/>
        <c:scaling>
          <c:orientation val="minMax"/>
        </c:scaling>
        <c:axPos val="l"/>
        <c:majorGridlines/>
        <c:numFmt formatCode="#,##0" sourceLinked="1"/>
        <c:tickLblPos val="nextTo"/>
        <c:crossAx val="157811840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SugarAttractiveness!$B$1</c:f>
              <c:strCache>
                <c:ptCount val="1"/>
                <c:pt idx="0">
                  <c:v>International Raw Sugar Cane Price</c:v>
                </c:pt>
              </c:strCache>
            </c:strRef>
          </c:tx>
          <c:xVal>
            <c:numRef>
              <c:f>SugarAttractiveness!$A$2:$A$27</c:f>
              <c:numCache>
                <c:formatCode>0</c:formatCod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xVal>
          <c:yVal>
            <c:numRef>
              <c:f>SugarAttractiveness!$B$2:$B$27</c:f>
              <c:numCache>
                <c:formatCode>0.00</c:formatCode>
                <c:ptCount val="26"/>
                <c:pt idx="0">
                  <c:v>20.485833333333332</c:v>
                </c:pt>
                <c:pt idx="1">
                  <c:v>11.579166666666666</c:v>
                </c:pt>
                <c:pt idx="2">
                  <c:v>8.11</c:v>
                </c:pt>
                <c:pt idx="3">
                  <c:v>7.8158333333333339</c:v>
                </c:pt>
                <c:pt idx="4">
                  <c:v>9.6549999999999994</c:v>
                </c:pt>
                <c:pt idx="5">
                  <c:v>29.015000000000001</c:v>
                </c:pt>
                <c:pt idx="6">
                  <c:v>16.933333333333334</c:v>
                </c:pt>
                <c:pt idx="7">
                  <c:v>8.4158333333333335</c:v>
                </c:pt>
                <c:pt idx="8">
                  <c:v>8.4883333333333315</c:v>
                </c:pt>
                <c:pt idx="9">
                  <c:v>5.1816666666666658</c:v>
                </c:pt>
                <c:pt idx="10">
                  <c:v>4.0383333333333331</c:v>
                </c:pt>
                <c:pt idx="11">
                  <c:v>6.0508333333333333</c:v>
                </c:pt>
                <c:pt idx="12">
                  <c:v>6.7141666666666664</c:v>
                </c:pt>
                <c:pt idx="13">
                  <c:v>10.1733333333333</c:v>
                </c:pt>
                <c:pt idx="14">
                  <c:v>12.79</c:v>
                </c:pt>
                <c:pt idx="15">
                  <c:v>12.548333333333334</c:v>
                </c:pt>
                <c:pt idx="16">
                  <c:v>9.0408333333333317</c:v>
                </c:pt>
                <c:pt idx="17">
                  <c:v>9.0908333333333342</c:v>
                </c:pt>
                <c:pt idx="18">
                  <c:v>10.034166666666666</c:v>
                </c:pt>
                <c:pt idx="19">
                  <c:v>12.126666666666665</c:v>
                </c:pt>
                <c:pt idx="20">
                  <c:v>13.435</c:v>
                </c:pt>
                <c:pt idx="21">
                  <c:v>12.239166666666668</c:v>
                </c:pt>
                <c:pt idx="22">
                  <c:v>12.057500000000003</c:v>
                </c:pt>
                <c:pt idx="23">
                  <c:v>9.6808333333333341</c:v>
                </c:pt>
                <c:pt idx="24">
                  <c:v>6.535000000000001</c:v>
                </c:pt>
                <c:pt idx="25">
                  <c:v>8.5083333333333329</c:v>
                </c:pt>
              </c:numCache>
            </c:numRef>
          </c:yVal>
          <c:smooth val="1"/>
        </c:ser>
        <c:axId val="61811328"/>
        <c:axId val="61809792"/>
      </c:scatterChart>
      <c:valAx>
        <c:axId val="61811328"/>
        <c:scaling>
          <c:orientation val="minMax"/>
        </c:scaling>
        <c:axPos val="b"/>
        <c:numFmt formatCode="0" sourceLinked="1"/>
        <c:tickLblPos val="nextTo"/>
        <c:crossAx val="61809792"/>
        <c:crosses val="autoZero"/>
        <c:crossBetween val="midCat"/>
      </c:valAx>
      <c:valAx>
        <c:axId val="61809792"/>
        <c:scaling>
          <c:orientation val="minMax"/>
        </c:scaling>
        <c:axPos val="l"/>
        <c:majorGridlines/>
        <c:numFmt formatCode="0.00" sourceLinked="1"/>
        <c:tickLblPos val="nextTo"/>
        <c:crossAx val="61811328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9</xdr:row>
      <xdr:rowOff>57150</xdr:rowOff>
    </xdr:from>
    <xdr:to>
      <xdr:col>11</xdr:col>
      <xdr:colOff>485775</xdr:colOff>
      <xdr:row>23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838200</xdr:colOff>
      <xdr:row>2</xdr:row>
      <xdr:rowOff>152400</xdr:rowOff>
    </xdr:from>
    <xdr:to>
      <xdr:col>11</xdr:col>
      <xdr:colOff>323850</xdr:colOff>
      <xdr:row>17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0</xdr:rowOff>
    </xdr:from>
    <xdr:to>
      <xdr:col>4</xdr:col>
      <xdr:colOff>457200</xdr:colOff>
      <xdr:row>36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22</xdr:row>
      <xdr:rowOff>0</xdr:rowOff>
    </xdr:from>
    <xdr:to>
      <xdr:col>8</xdr:col>
      <xdr:colOff>952500</xdr:colOff>
      <xdr:row>36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22</xdr:row>
      <xdr:rowOff>0</xdr:rowOff>
    </xdr:from>
    <xdr:to>
      <xdr:col>13</xdr:col>
      <xdr:colOff>400050</xdr:colOff>
      <xdr:row>36</xdr:row>
      <xdr:rowOff>76200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3</xdr:row>
      <xdr:rowOff>57150</xdr:rowOff>
    </xdr:from>
    <xdr:to>
      <xdr:col>8</xdr:col>
      <xdr:colOff>647700</xdr:colOff>
      <xdr:row>17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/>
  </sheetViews>
  <sheetFormatPr defaultColWidth="12.7109375" defaultRowHeight="15"/>
  <cols>
    <col min="1" max="16384" width="12.7109375" style="4"/>
  </cols>
  <sheetData>
    <row r="1" spans="1:11" s="5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7" t="s">
        <v>5</v>
      </c>
    </row>
    <row r="2" spans="1:11" ht="18">
      <c r="A2" s="3">
        <v>1975</v>
      </c>
      <c r="B2" s="6">
        <v>905706</v>
      </c>
      <c r="C2" s="6">
        <v>0</v>
      </c>
      <c r="D2" s="6">
        <v>0</v>
      </c>
      <c r="E2" s="6">
        <f t="shared" ref="E2:E5" si="0">SUM(B2:D2)</f>
        <v>905706</v>
      </c>
      <c r="G2" s="11" t="s">
        <v>6</v>
      </c>
      <c r="H2" s="12" t="s">
        <v>7</v>
      </c>
      <c r="I2" s="8"/>
      <c r="J2" s="8"/>
      <c r="K2" s="13"/>
    </row>
    <row r="3" spans="1:11">
      <c r="A3" s="3">
        <v>1976</v>
      </c>
      <c r="B3" s="6">
        <v>905706</v>
      </c>
      <c r="C3" s="6">
        <v>0</v>
      </c>
      <c r="D3" s="6">
        <v>0</v>
      </c>
      <c r="E3" s="6">
        <f t="shared" si="0"/>
        <v>905706</v>
      </c>
      <c r="G3" s="9" t="s">
        <v>8</v>
      </c>
      <c r="H3" s="14" t="s">
        <v>9</v>
      </c>
      <c r="I3" s="15"/>
      <c r="J3" s="15"/>
      <c r="K3" s="13"/>
    </row>
    <row r="4" spans="1:11">
      <c r="A4" s="3">
        <v>1977</v>
      </c>
      <c r="B4" s="6">
        <v>905706</v>
      </c>
      <c r="C4" s="6">
        <v>0</v>
      </c>
      <c r="D4" s="6">
        <v>0</v>
      </c>
      <c r="E4" s="6">
        <f t="shared" si="0"/>
        <v>905706</v>
      </c>
      <c r="G4" s="9" t="s">
        <v>10</v>
      </c>
      <c r="H4" s="15" t="s">
        <v>11</v>
      </c>
      <c r="I4" s="15"/>
      <c r="J4" s="15"/>
      <c r="K4" s="13"/>
    </row>
    <row r="5" spans="1:11">
      <c r="A5" s="3">
        <v>1978</v>
      </c>
      <c r="B5" s="6">
        <v>905706</v>
      </c>
      <c r="C5" s="6">
        <v>0</v>
      </c>
      <c r="D5" s="6">
        <v>0</v>
      </c>
      <c r="E5" s="6">
        <f t="shared" si="0"/>
        <v>905706</v>
      </c>
      <c r="G5" s="10" t="s">
        <v>12</v>
      </c>
      <c r="H5" s="16" t="s">
        <v>13</v>
      </c>
      <c r="I5" s="16"/>
      <c r="J5" s="16"/>
      <c r="K5" s="16"/>
    </row>
    <row r="6" spans="1:11">
      <c r="A6" s="3">
        <v>1979</v>
      </c>
      <c r="B6" s="6">
        <v>905706</v>
      </c>
      <c r="C6" s="6">
        <v>3113.9999999999995</v>
      </c>
      <c r="D6" s="6">
        <v>0</v>
      </c>
      <c r="E6" s="6">
        <f>SUM(B6:D6)</f>
        <v>908820</v>
      </c>
      <c r="G6" s="10"/>
      <c r="H6" s="17" t="s">
        <v>14</v>
      </c>
      <c r="I6" s="18"/>
      <c r="J6" s="18"/>
      <c r="K6" s="13"/>
    </row>
    <row r="7" spans="1:11">
      <c r="A7" s="3">
        <v>1980</v>
      </c>
      <c r="B7" s="6">
        <v>626467</v>
      </c>
      <c r="C7" s="6">
        <v>240643</v>
      </c>
      <c r="D7" s="6">
        <v>0</v>
      </c>
      <c r="E7" s="6">
        <f t="shared" ref="E7:E36" si="1">SUM(B7:D7)</f>
        <v>867110</v>
      </c>
      <c r="H7" s="1" t="s">
        <v>15</v>
      </c>
    </row>
    <row r="8" spans="1:11">
      <c r="A8" s="3">
        <v>1981</v>
      </c>
      <c r="B8" s="6">
        <v>344466.99999999994</v>
      </c>
      <c r="C8" s="6">
        <v>136242</v>
      </c>
      <c r="D8" s="6">
        <v>0</v>
      </c>
      <c r="E8" s="6">
        <f t="shared" si="1"/>
        <v>480708.99999999994</v>
      </c>
    </row>
    <row r="9" spans="1:11">
      <c r="A9" s="3">
        <v>1982</v>
      </c>
      <c r="B9" s="6">
        <v>365434</v>
      </c>
      <c r="C9" s="6">
        <v>232575</v>
      </c>
      <c r="D9" s="6">
        <v>0</v>
      </c>
      <c r="E9" s="6">
        <f t="shared" si="1"/>
        <v>598009</v>
      </c>
    </row>
    <row r="10" spans="1:11">
      <c r="A10" s="3">
        <v>1983</v>
      </c>
      <c r="B10" s="6">
        <v>78618</v>
      </c>
      <c r="C10" s="6">
        <v>579328</v>
      </c>
      <c r="D10" s="6">
        <v>0</v>
      </c>
      <c r="E10" s="6">
        <f t="shared" si="1"/>
        <v>657946</v>
      </c>
    </row>
    <row r="11" spans="1:11">
      <c r="A11" s="3">
        <v>1984</v>
      </c>
      <c r="B11" s="6">
        <v>33482.000000000007</v>
      </c>
      <c r="C11" s="6">
        <v>565536</v>
      </c>
      <c r="D11" s="6">
        <v>0</v>
      </c>
      <c r="E11" s="6">
        <f t="shared" si="1"/>
        <v>599018</v>
      </c>
    </row>
    <row r="12" spans="1:11">
      <c r="A12" s="3">
        <v>1985</v>
      </c>
      <c r="B12" s="6">
        <v>28654.999999999996</v>
      </c>
      <c r="C12" s="6">
        <v>645551</v>
      </c>
      <c r="D12" s="6">
        <v>0</v>
      </c>
      <c r="E12" s="6">
        <f t="shared" si="1"/>
        <v>674206</v>
      </c>
    </row>
    <row r="13" spans="1:11">
      <c r="A13" s="3">
        <v>1986</v>
      </c>
      <c r="B13" s="6">
        <v>61916</v>
      </c>
      <c r="C13" s="6">
        <v>697049</v>
      </c>
      <c r="D13" s="6">
        <v>0</v>
      </c>
      <c r="E13" s="6">
        <f t="shared" si="1"/>
        <v>758965</v>
      </c>
    </row>
    <row r="14" spans="1:11">
      <c r="A14" s="3">
        <v>1987</v>
      </c>
      <c r="B14" s="6">
        <v>31189.999999999996</v>
      </c>
      <c r="C14" s="6">
        <v>458683</v>
      </c>
      <c r="D14" s="6">
        <v>0</v>
      </c>
      <c r="E14" s="6">
        <f t="shared" si="1"/>
        <v>489873</v>
      </c>
    </row>
    <row r="15" spans="1:11">
      <c r="A15" s="3">
        <v>1988</v>
      </c>
      <c r="B15" s="6">
        <v>77312</v>
      </c>
      <c r="C15" s="6">
        <v>566482</v>
      </c>
      <c r="D15" s="6">
        <v>0</v>
      </c>
      <c r="E15" s="6">
        <f t="shared" si="1"/>
        <v>643794</v>
      </c>
    </row>
    <row r="16" spans="1:11">
      <c r="A16" s="3">
        <v>1989</v>
      </c>
      <c r="B16" s="6">
        <v>260821</v>
      </c>
      <c r="C16" s="6">
        <v>399529</v>
      </c>
      <c r="D16" s="6">
        <v>0</v>
      </c>
      <c r="E16" s="6">
        <f t="shared" si="1"/>
        <v>660350</v>
      </c>
    </row>
    <row r="17" spans="1:5">
      <c r="A17" s="3">
        <v>1990</v>
      </c>
      <c r="B17" s="6">
        <v>542855.00000000012</v>
      </c>
      <c r="C17" s="6">
        <v>81996</v>
      </c>
      <c r="D17" s="6">
        <v>0</v>
      </c>
      <c r="E17" s="6">
        <f t="shared" si="1"/>
        <v>624851.00000000012</v>
      </c>
    </row>
    <row r="18" spans="1:5">
      <c r="A18" s="3">
        <v>1991</v>
      </c>
      <c r="B18" s="6">
        <v>546258</v>
      </c>
      <c r="C18" s="6">
        <v>150982</v>
      </c>
      <c r="D18" s="6">
        <v>0</v>
      </c>
      <c r="E18" s="6">
        <f t="shared" si="1"/>
        <v>697240</v>
      </c>
    </row>
    <row r="19" spans="1:5">
      <c r="A19" s="3">
        <v>1992</v>
      </c>
      <c r="B19" s="6">
        <v>498927</v>
      </c>
      <c r="C19" s="6">
        <v>195503</v>
      </c>
      <c r="D19" s="6">
        <v>0</v>
      </c>
      <c r="E19" s="6">
        <f t="shared" si="1"/>
        <v>694430</v>
      </c>
    </row>
    <row r="20" spans="1:5">
      <c r="A20" s="3">
        <v>1993</v>
      </c>
      <c r="B20" s="6">
        <v>764598.00000000012</v>
      </c>
      <c r="C20" s="6">
        <v>264235</v>
      </c>
      <c r="D20" s="6">
        <v>0</v>
      </c>
      <c r="E20" s="6">
        <f t="shared" si="1"/>
        <v>1028833.0000000001</v>
      </c>
    </row>
    <row r="21" spans="1:5">
      <c r="A21" s="3">
        <v>1994</v>
      </c>
      <c r="B21" s="6">
        <v>1127485.0000000002</v>
      </c>
      <c r="C21" s="6">
        <v>141834</v>
      </c>
      <c r="D21" s="6">
        <v>0</v>
      </c>
      <c r="E21" s="6">
        <f t="shared" si="1"/>
        <v>1269319.0000000002</v>
      </c>
    </row>
    <row r="22" spans="1:5">
      <c r="A22" s="3">
        <v>1995</v>
      </c>
      <c r="B22" s="6">
        <v>1557674.0000000002</v>
      </c>
      <c r="C22" s="6">
        <v>40706</v>
      </c>
      <c r="D22" s="6">
        <v>0</v>
      </c>
      <c r="E22" s="6">
        <f t="shared" si="1"/>
        <v>1598380.0000000002</v>
      </c>
    </row>
    <row r="23" spans="1:5">
      <c r="A23" s="3">
        <v>1996</v>
      </c>
      <c r="B23" s="6">
        <v>1621968</v>
      </c>
      <c r="C23" s="6">
        <v>7647</v>
      </c>
      <c r="D23" s="6">
        <v>0</v>
      </c>
      <c r="E23" s="6">
        <f t="shared" si="1"/>
        <v>1629615</v>
      </c>
    </row>
    <row r="24" spans="1:5">
      <c r="A24" s="3">
        <v>1997</v>
      </c>
      <c r="B24" s="6">
        <v>1801688</v>
      </c>
      <c r="C24" s="6">
        <v>1120</v>
      </c>
      <c r="D24" s="6">
        <v>0</v>
      </c>
      <c r="E24" s="6">
        <f t="shared" si="1"/>
        <v>1802808</v>
      </c>
    </row>
    <row r="25" spans="1:5">
      <c r="A25" s="3">
        <v>1998</v>
      </c>
      <c r="B25" s="6">
        <v>1388734.0000000002</v>
      </c>
      <c r="C25" s="6">
        <v>1224</v>
      </c>
      <c r="D25" s="6">
        <v>0</v>
      </c>
      <c r="E25" s="6">
        <f t="shared" si="1"/>
        <v>1389958.0000000002</v>
      </c>
    </row>
    <row r="26" spans="1:5">
      <c r="A26" s="3">
        <v>1999</v>
      </c>
      <c r="B26" s="6">
        <v>1122229</v>
      </c>
      <c r="C26" s="6">
        <v>10947</v>
      </c>
      <c r="D26" s="6">
        <v>0</v>
      </c>
      <c r="E26" s="6">
        <f t="shared" si="1"/>
        <v>1133176</v>
      </c>
    </row>
    <row r="27" spans="1:5">
      <c r="A27" s="3">
        <v>2000</v>
      </c>
      <c r="B27" s="6">
        <v>1310479.0000000002</v>
      </c>
      <c r="C27" s="6">
        <v>10292</v>
      </c>
      <c r="D27" s="6">
        <v>0</v>
      </c>
      <c r="E27" s="6">
        <f t="shared" si="1"/>
        <v>1320771.0000000002</v>
      </c>
    </row>
    <row r="28" spans="1:5">
      <c r="A28" s="3">
        <v>2001</v>
      </c>
      <c r="B28" s="6">
        <v>1412420</v>
      </c>
      <c r="C28" s="6">
        <v>18335</v>
      </c>
      <c r="D28" s="6">
        <v>0</v>
      </c>
      <c r="E28" s="6">
        <f t="shared" si="1"/>
        <v>1430755</v>
      </c>
    </row>
    <row r="29" spans="1:5">
      <c r="A29" s="3">
        <v>2002</v>
      </c>
      <c r="B29" s="6">
        <v>1283962.9999999998</v>
      </c>
      <c r="C29" s="6">
        <v>55961</v>
      </c>
      <c r="D29" s="6">
        <v>0</v>
      </c>
      <c r="E29" s="6">
        <f t="shared" si="1"/>
        <v>1339923.9999999998</v>
      </c>
    </row>
    <row r="30" spans="1:5">
      <c r="A30" s="3">
        <v>2003</v>
      </c>
      <c r="B30" s="6">
        <v>1152463</v>
      </c>
      <c r="C30" s="6">
        <v>36380</v>
      </c>
      <c r="D30" s="6">
        <v>48178</v>
      </c>
      <c r="E30" s="6">
        <f t="shared" si="1"/>
        <v>1237021</v>
      </c>
    </row>
    <row r="31" spans="1:5">
      <c r="A31" s="3">
        <v>2004</v>
      </c>
      <c r="B31" s="6">
        <v>1077945</v>
      </c>
      <c r="C31" s="6">
        <v>50949</v>
      </c>
      <c r="D31" s="6">
        <v>328379</v>
      </c>
      <c r="E31" s="6">
        <f t="shared" si="1"/>
        <v>1457273</v>
      </c>
    </row>
    <row r="32" spans="1:5">
      <c r="A32" s="3">
        <v>2005</v>
      </c>
      <c r="B32" s="6">
        <v>697004</v>
      </c>
      <c r="C32" s="6">
        <v>32357</v>
      </c>
      <c r="D32" s="6">
        <v>812104</v>
      </c>
      <c r="E32" s="6">
        <f t="shared" si="1"/>
        <v>1541465</v>
      </c>
    </row>
    <row r="33" spans="1:5">
      <c r="A33" s="3">
        <v>2006</v>
      </c>
      <c r="B33" s="6">
        <v>316561</v>
      </c>
      <c r="C33" s="6">
        <v>1863</v>
      </c>
      <c r="D33" s="6">
        <v>1430334</v>
      </c>
      <c r="E33" s="6">
        <f t="shared" si="1"/>
        <v>1748758</v>
      </c>
    </row>
    <row r="34" spans="1:5">
      <c r="A34" s="3">
        <v>2007</v>
      </c>
      <c r="B34" s="6">
        <v>245660</v>
      </c>
      <c r="C34" s="6">
        <v>107</v>
      </c>
      <c r="D34" s="6">
        <v>2003090</v>
      </c>
      <c r="E34" s="6">
        <f t="shared" si="1"/>
        <v>2248857</v>
      </c>
    </row>
    <row r="35" spans="1:5">
      <c r="A35" s="3">
        <v>2008</v>
      </c>
      <c r="B35" s="6">
        <v>217021</v>
      </c>
      <c r="C35" s="6">
        <v>84</v>
      </c>
      <c r="D35" s="6">
        <v>2329247</v>
      </c>
      <c r="E35" s="6">
        <f t="shared" si="1"/>
        <v>2546352</v>
      </c>
    </row>
    <row r="36" spans="1:5">
      <c r="A36" s="3">
        <v>2009</v>
      </c>
      <c r="B36" s="6">
        <v>221709</v>
      </c>
      <c r="C36" s="6">
        <v>70</v>
      </c>
      <c r="D36" s="6">
        <v>2652298</v>
      </c>
      <c r="E36" s="6">
        <f t="shared" si="1"/>
        <v>2874077</v>
      </c>
    </row>
  </sheetData>
  <mergeCells count="1">
    <mergeCell ref="H5:K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D2" sqref="D2"/>
    </sheetView>
  </sheetViews>
  <sheetFormatPr defaultColWidth="15.7109375" defaultRowHeight="15"/>
  <sheetData>
    <row r="1" spans="1:14" ht="30">
      <c r="A1" s="19" t="s">
        <v>16</v>
      </c>
      <c r="B1" s="20" t="s">
        <v>17</v>
      </c>
      <c r="C1" s="21" t="s">
        <v>18</v>
      </c>
      <c r="D1" s="22" t="s">
        <v>19</v>
      </c>
      <c r="F1" s="27" t="s">
        <v>0</v>
      </c>
      <c r="G1" s="27" t="s">
        <v>1</v>
      </c>
      <c r="H1" s="27" t="s">
        <v>20</v>
      </c>
      <c r="I1" s="27" t="s">
        <v>21</v>
      </c>
      <c r="J1" s="27" t="s">
        <v>22</v>
      </c>
      <c r="K1" s="27" t="s">
        <v>23</v>
      </c>
      <c r="L1" s="28"/>
      <c r="M1" s="27" t="s">
        <v>0</v>
      </c>
      <c r="N1" s="27" t="s">
        <v>22</v>
      </c>
    </row>
    <row r="2" spans="1:14">
      <c r="A2" s="23">
        <v>1990</v>
      </c>
      <c r="B2" s="24">
        <v>222429160</v>
      </c>
      <c r="C2" s="25">
        <v>11515151</v>
      </c>
      <c r="D2" s="26">
        <v>7365344.4500000002</v>
      </c>
      <c r="L2" s="32"/>
      <c r="M2" s="29">
        <v>1995</v>
      </c>
      <c r="N2" s="30">
        <v>8.8000000000000007</v>
      </c>
    </row>
    <row r="3" spans="1:14">
      <c r="A3" s="23">
        <v>1991</v>
      </c>
      <c r="B3" s="24">
        <v>229222243</v>
      </c>
      <c r="C3" s="25">
        <v>12716180</v>
      </c>
      <c r="D3" s="26">
        <v>8604321.1999999993</v>
      </c>
      <c r="L3" s="32"/>
      <c r="M3" s="29">
        <v>1996</v>
      </c>
      <c r="N3" s="30">
        <v>9.1999999999999993</v>
      </c>
    </row>
    <row r="4" spans="1:14">
      <c r="A4" s="23">
        <v>1992</v>
      </c>
      <c r="B4" s="24">
        <v>223356251</v>
      </c>
      <c r="C4" s="25">
        <v>11675506</v>
      </c>
      <c r="D4" s="26">
        <v>10066489.700000001</v>
      </c>
      <c r="L4" s="32"/>
      <c r="M4" s="29">
        <v>1997</v>
      </c>
      <c r="N4" s="30">
        <v>8.8000000000000007</v>
      </c>
    </row>
    <row r="5" spans="1:14">
      <c r="A5" s="23">
        <v>1993</v>
      </c>
      <c r="B5" s="24">
        <v>218336005</v>
      </c>
      <c r="C5" s="25">
        <v>11276370</v>
      </c>
      <c r="D5" s="26">
        <v>10269996</v>
      </c>
      <c r="L5" s="32"/>
      <c r="M5" s="29">
        <v>1998</v>
      </c>
      <c r="N5" s="30">
        <v>8.6999999999999993</v>
      </c>
    </row>
    <row r="6" spans="1:14">
      <c r="A6" s="23">
        <v>1994</v>
      </c>
      <c r="B6" s="24">
        <v>240712907</v>
      </c>
      <c r="C6" s="25">
        <v>12682373</v>
      </c>
      <c r="D6" s="26">
        <v>12618164.9</v>
      </c>
      <c r="L6" s="32"/>
      <c r="M6" s="29">
        <v>1999</v>
      </c>
      <c r="N6" s="30">
        <v>8.6999999999999993</v>
      </c>
    </row>
    <row r="7" spans="1:14">
      <c r="A7" s="23">
        <v>1995</v>
      </c>
      <c r="B7" s="24">
        <v>251827212</v>
      </c>
      <c r="C7" s="25">
        <v>12578315</v>
      </c>
      <c r="D7" s="26">
        <v>13522128.750000002</v>
      </c>
      <c r="F7" s="29">
        <v>1995</v>
      </c>
      <c r="G7" s="30">
        <v>14.1</v>
      </c>
      <c r="H7" s="30">
        <v>2.2999999999999998</v>
      </c>
      <c r="I7" s="30">
        <v>6.5</v>
      </c>
      <c r="J7" s="30">
        <f>SUM(H7:I7)</f>
        <v>8.8000000000000007</v>
      </c>
      <c r="K7" s="31">
        <f>H7/G7</f>
        <v>0.16312056737588651</v>
      </c>
      <c r="L7" s="32"/>
      <c r="M7" s="29">
        <v>2000</v>
      </c>
      <c r="N7" s="30">
        <v>7.5</v>
      </c>
    </row>
    <row r="8" spans="1:14">
      <c r="A8" s="23">
        <v>1996</v>
      </c>
      <c r="B8" s="24">
        <v>287808142</v>
      </c>
      <c r="C8" s="25">
        <v>14344128</v>
      </c>
      <c r="D8" s="26">
        <v>14802380</v>
      </c>
      <c r="F8" s="29">
        <v>1996</v>
      </c>
      <c r="G8" s="30">
        <v>16.399999999999999</v>
      </c>
      <c r="H8" s="30">
        <v>2.8</v>
      </c>
      <c r="I8" s="30">
        <v>6.4</v>
      </c>
      <c r="J8" s="30">
        <f t="shared" ref="J8:J16" si="0">SUM(H8:I8)</f>
        <v>9.1999999999999993</v>
      </c>
      <c r="K8" s="31">
        <f t="shared" ref="K8:K16" si="1">H8/G8</f>
        <v>0.17073170731707318</v>
      </c>
      <c r="L8" s="32"/>
      <c r="M8" s="29">
        <v>2001</v>
      </c>
      <c r="N8" s="30">
        <v>6.8999999999999995</v>
      </c>
    </row>
    <row r="9" spans="1:14">
      <c r="A9" s="23">
        <v>1997</v>
      </c>
      <c r="B9" s="24">
        <v>303057415</v>
      </c>
      <c r="C9" s="25">
        <v>15396463</v>
      </c>
      <c r="D9" s="26">
        <v>14880691</v>
      </c>
      <c r="F9" s="29">
        <v>1997</v>
      </c>
      <c r="G9" s="30">
        <v>18</v>
      </c>
      <c r="H9" s="30">
        <v>3.4</v>
      </c>
      <c r="I9" s="30">
        <v>5.4</v>
      </c>
      <c r="J9" s="30">
        <f t="shared" si="0"/>
        <v>8.8000000000000007</v>
      </c>
      <c r="K9" s="31">
        <f t="shared" si="1"/>
        <v>0.18888888888888888</v>
      </c>
      <c r="L9" s="32"/>
      <c r="M9" s="29">
        <v>2002</v>
      </c>
      <c r="N9" s="30">
        <v>7.8</v>
      </c>
    </row>
    <row r="10" spans="1:14">
      <c r="A10" s="23">
        <v>1998</v>
      </c>
      <c r="B10" s="24">
        <v>314922522</v>
      </c>
      <c r="C10" s="25">
        <v>13848033</v>
      </c>
      <c r="D10" s="26">
        <v>17942109</v>
      </c>
      <c r="F10" s="29">
        <v>1998</v>
      </c>
      <c r="G10" s="30">
        <v>18</v>
      </c>
      <c r="H10" s="30">
        <v>3.7</v>
      </c>
      <c r="I10" s="30">
        <v>5</v>
      </c>
      <c r="J10" s="30">
        <f t="shared" si="0"/>
        <v>8.6999999999999993</v>
      </c>
      <c r="K10" s="31">
        <f t="shared" si="1"/>
        <v>0.20555555555555557</v>
      </c>
      <c r="L10" s="32"/>
      <c r="M10" s="29">
        <v>2003</v>
      </c>
      <c r="N10" s="30">
        <v>7.6</v>
      </c>
    </row>
    <row r="11" spans="1:14">
      <c r="A11" s="23">
        <v>1999</v>
      </c>
      <c r="B11" s="24">
        <v>306965623</v>
      </c>
      <c r="C11" s="25">
        <v>13021804</v>
      </c>
      <c r="D11" s="26">
        <v>19387515</v>
      </c>
      <c r="F11" s="29">
        <v>1999</v>
      </c>
      <c r="G11" s="30">
        <v>17.7</v>
      </c>
      <c r="H11" s="30">
        <v>4.0999999999999996</v>
      </c>
      <c r="I11" s="30">
        <v>4.5999999999999996</v>
      </c>
      <c r="J11" s="30">
        <f t="shared" si="0"/>
        <v>8.6999999999999993</v>
      </c>
      <c r="K11" s="31">
        <f t="shared" si="1"/>
        <v>0.23163841807909605</v>
      </c>
      <c r="L11" s="32"/>
      <c r="M11" s="29">
        <v>2004</v>
      </c>
      <c r="N11" s="30">
        <v>8.1999999999999993</v>
      </c>
    </row>
    <row r="12" spans="1:14">
      <c r="A12" s="23">
        <v>2000</v>
      </c>
      <c r="B12" s="24">
        <v>257622017</v>
      </c>
      <c r="C12" s="25">
        <v>10593035</v>
      </c>
      <c r="D12" s="26">
        <v>16256105</v>
      </c>
      <c r="F12" s="29">
        <v>2000</v>
      </c>
      <c r="G12" s="30">
        <v>17.100000000000001</v>
      </c>
      <c r="H12" s="30">
        <v>3.9</v>
      </c>
      <c r="I12" s="30">
        <v>3.6</v>
      </c>
      <c r="J12" s="30">
        <f t="shared" si="0"/>
        <v>7.5</v>
      </c>
      <c r="K12" s="31">
        <f t="shared" si="1"/>
        <v>0.22807017543859648</v>
      </c>
      <c r="L12" s="32"/>
      <c r="M12" s="32"/>
      <c r="N12" s="32"/>
    </row>
    <row r="13" spans="1:14">
      <c r="A13" s="23">
        <v>2001</v>
      </c>
      <c r="B13" s="24">
        <v>293050543</v>
      </c>
      <c r="C13" s="25">
        <v>11536034</v>
      </c>
      <c r="D13" s="26">
        <v>19218011</v>
      </c>
      <c r="F13" s="29">
        <v>2001</v>
      </c>
      <c r="G13" s="30">
        <v>16.899999999999999</v>
      </c>
      <c r="H13" s="30">
        <v>4.0999999999999996</v>
      </c>
      <c r="I13" s="30">
        <v>2.8</v>
      </c>
      <c r="J13" s="30">
        <f t="shared" si="0"/>
        <v>6.8999999999999995</v>
      </c>
      <c r="K13" s="31">
        <f t="shared" si="1"/>
        <v>0.24260355029585798</v>
      </c>
    </row>
    <row r="14" spans="1:14">
      <c r="A14" s="23">
        <v>2002</v>
      </c>
      <c r="B14" s="24">
        <v>320650076</v>
      </c>
      <c r="C14" s="25">
        <v>12623225</v>
      </c>
      <c r="D14" s="26">
        <v>22567260</v>
      </c>
      <c r="F14" s="29">
        <v>2002</v>
      </c>
      <c r="G14" s="30">
        <v>16.100000000000001</v>
      </c>
      <c r="H14" s="30">
        <v>5</v>
      </c>
      <c r="I14" s="30">
        <v>2.8</v>
      </c>
      <c r="J14" s="30">
        <f t="shared" si="0"/>
        <v>7.8</v>
      </c>
      <c r="K14" s="31">
        <f t="shared" si="1"/>
        <v>0.3105590062111801</v>
      </c>
    </row>
    <row r="15" spans="1:14">
      <c r="A15" s="23">
        <v>2003</v>
      </c>
      <c r="B15" s="24">
        <v>359315559</v>
      </c>
      <c r="C15" s="25">
        <v>14808705</v>
      </c>
      <c r="D15" s="26">
        <v>24925793</v>
      </c>
      <c r="F15" s="29">
        <v>2003</v>
      </c>
      <c r="G15" s="30">
        <v>17</v>
      </c>
      <c r="H15" s="30">
        <v>5.2</v>
      </c>
      <c r="I15" s="30">
        <v>2.4</v>
      </c>
      <c r="J15" s="30">
        <f t="shared" si="0"/>
        <v>7.6</v>
      </c>
      <c r="K15" s="31">
        <f t="shared" si="1"/>
        <v>0.30588235294117649</v>
      </c>
    </row>
    <row r="16" spans="1:14">
      <c r="A16" s="23">
        <v>2004</v>
      </c>
      <c r="B16" s="24">
        <v>386090117.49000001</v>
      </c>
      <c r="C16" s="25">
        <v>15416668</v>
      </c>
      <c r="D16" s="26">
        <v>26621221</v>
      </c>
      <c r="F16" s="29">
        <v>2004</v>
      </c>
      <c r="G16" s="30">
        <v>17.7</v>
      </c>
      <c r="H16" s="30">
        <v>5.0999999999999996</v>
      </c>
      <c r="I16" s="30">
        <v>3.1</v>
      </c>
      <c r="J16" s="30">
        <f t="shared" si="0"/>
        <v>8.1999999999999993</v>
      </c>
      <c r="K16" s="31">
        <f t="shared" si="1"/>
        <v>0.28813559322033899</v>
      </c>
    </row>
    <row r="17" spans="1:11">
      <c r="A17" s="23">
        <v>2005</v>
      </c>
      <c r="B17" s="24">
        <v>387441876</v>
      </c>
      <c r="C17" s="25">
        <v>15946994</v>
      </c>
      <c r="D17" s="26">
        <v>25905723</v>
      </c>
    </row>
    <row r="18" spans="1:11">
      <c r="A18" s="23">
        <v>2006</v>
      </c>
      <c r="B18" s="24">
        <v>425535761</v>
      </c>
      <c r="C18" s="25">
        <v>17719209</v>
      </c>
      <c r="D18" s="26">
        <v>29882433</v>
      </c>
    </row>
    <row r="19" spans="1:11">
      <c r="A19" s="23">
        <v>2007</v>
      </c>
      <c r="B19" s="24">
        <v>495723279</v>
      </c>
      <c r="C19" s="25">
        <v>22526824.199999999</v>
      </c>
      <c r="D19" s="26">
        <v>31026170</v>
      </c>
    </row>
    <row r="20" spans="1:11">
      <c r="A20" s="23">
        <v>2008</v>
      </c>
      <c r="B20" s="24">
        <v>569062629</v>
      </c>
      <c r="C20" s="25">
        <v>27512962</v>
      </c>
      <c r="D20" s="26">
        <v>31049206.388970003</v>
      </c>
    </row>
    <row r="21" spans="1:11">
      <c r="F21" s="27" t="s">
        <v>24</v>
      </c>
      <c r="G21" s="33"/>
      <c r="H21" s="33"/>
      <c r="I21" s="33"/>
      <c r="J21" s="33"/>
      <c r="K21" s="34">
        <f>AVERAGE(K7:K16)</f>
        <v>0.23351858153236504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2" sqref="A2:B2"/>
    </sheetView>
  </sheetViews>
  <sheetFormatPr defaultColWidth="15.7109375" defaultRowHeight="15"/>
  <sheetData>
    <row r="1" spans="1:2" ht="30">
      <c r="A1" s="35" t="s">
        <v>25</v>
      </c>
      <c r="B1" s="35" t="s">
        <v>26</v>
      </c>
    </row>
    <row r="2" spans="1:2">
      <c r="A2" s="29">
        <v>1998</v>
      </c>
      <c r="B2" s="36">
        <v>17056413</v>
      </c>
    </row>
    <row r="3" spans="1:2">
      <c r="A3" s="29">
        <v>1999</v>
      </c>
      <c r="B3" s="36">
        <v>18809292</v>
      </c>
    </row>
    <row r="4" spans="1:2">
      <c r="A4" s="29">
        <v>2000</v>
      </c>
      <c r="B4" s="36">
        <v>19972690</v>
      </c>
    </row>
    <row r="5" spans="1:2">
      <c r="A5" s="29">
        <v>2001</v>
      </c>
      <c r="B5" s="36">
        <v>21236011</v>
      </c>
    </row>
    <row r="6" spans="1:2">
      <c r="A6" s="29">
        <v>2002</v>
      </c>
      <c r="B6" s="36">
        <v>23036041</v>
      </c>
    </row>
    <row r="7" spans="1:2">
      <c r="A7" s="29">
        <v>2003</v>
      </c>
      <c r="B7" s="36">
        <v>23669032</v>
      </c>
    </row>
    <row r="8" spans="1:2">
      <c r="A8" s="29">
        <v>2004</v>
      </c>
      <c r="B8" s="36">
        <v>24936451</v>
      </c>
    </row>
    <row r="9" spans="1:2">
      <c r="A9" s="29">
        <v>2005</v>
      </c>
      <c r="B9" s="36">
        <v>26309256</v>
      </c>
    </row>
    <row r="10" spans="1:2">
      <c r="A10" s="29">
        <v>2006</v>
      </c>
      <c r="B10" s="36">
        <v>27868562</v>
      </c>
    </row>
    <row r="11" spans="1:2">
      <c r="A11" s="29">
        <v>2007</v>
      </c>
      <c r="B11" s="36">
        <v>29851610</v>
      </c>
    </row>
    <row r="12" spans="1:2">
      <c r="A12" s="29">
        <v>2008</v>
      </c>
      <c r="B12" s="36">
        <v>32054684</v>
      </c>
    </row>
    <row r="13" spans="1:2">
      <c r="A13" s="29">
        <v>2009</v>
      </c>
      <c r="B13" s="36">
        <v>34536667</v>
      </c>
    </row>
    <row r="14" spans="1:2">
      <c r="A14" s="29">
        <v>2010</v>
      </c>
      <c r="B14" s="36">
        <v>37188341</v>
      </c>
    </row>
    <row r="16" spans="1:2">
      <c r="A16" s="37" t="s">
        <v>27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>
      <selection activeCell="C2" sqref="C2"/>
    </sheetView>
  </sheetViews>
  <sheetFormatPr defaultColWidth="15.7109375" defaultRowHeight="15"/>
  <sheetData>
    <row r="1" spans="1:3" s="41" customFormat="1" ht="38.25">
      <c r="A1" s="42" t="s">
        <v>28</v>
      </c>
      <c r="B1" s="43" t="s">
        <v>29</v>
      </c>
      <c r="C1" s="42" t="s">
        <v>30</v>
      </c>
    </row>
    <row r="2" spans="1:3">
      <c r="A2" s="44">
        <v>1975</v>
      </c>
      <c r="B2" s="45">
        <v>20.485833333333332</v>
      </c>
      <c r="C2" s="46">
        <f>B2/AVERAGE($B$2:$B$27)</f>
        <v>1.8972192868931288</v>
      </c>
    </row>
    <row r="3" spans="1:3">
      <c r="A3" s="44">
        <v>1976</v>
      </c>
      <c r="B3" s="45">
        <v>11.579166666666666</v>
      </c>
      <c r="C3" s="46">
        <f t="shared" ref="C3:C27" si="0">B3/AVERAGE($B$2:$B$27)</f>
        <v>1.0723614689574106</v>
      </c>
    </row>
    <row r="4" spans="1:3">
      <c r="A4" s="44">
        <v>1977</v>
      </c>
      <c r="B4" s="45">
        <v>8.11</v>
      </c>
      <c r="C4" s="46">
        <f t="shared" si="0"/>
        <v>0.75107749664580925</v>
      </c>
    </row>
    <row r="5" spans="1:3">
      <c r="A5" s="44">
        <v>1978</v>
      </c>
      <c r="B5" s="45">
        <v>7.8158333333333339</v>
      </c>
      <c r="C5" s="46">
        <f t="shared" si="0"/>
        <v>0.72383434453771545</v>
      </c>
    </row>
    <row r="6" spans="1:3">
      <c r="A6" s="44">
        <v>1979</v>
      </c>
      <c r="B6" s="45">
        <v>9.6549999999999994</v>
      </c>
      <c r="C6" s="46">
        <f t="shared" si="0"/>
        <v>0.89416192726452393</v>
      </c>
    </row>
    <row r="7" spans="1:3">
      <c r="A7" s="44">
        <v>1980</v>
      </c>
      <c r="B7" s="45">
        <v>29.015000000000001</v>
      </c>
      <c r="C7" s="46">
        <f t="shared" si="0"/>
        <v>2.687116345891265</v>
      </c>
    </row>
    <row r="8" spans="1:3">
      <c r="A8" s="44">
        <v>1981</v>
      </c>
      <c r="B8" s="45">
        <v>16.933333333333334</v>
      </c>
      <c r="C8" s="46">
        <f t="shared" si="0"/>
        <v>1.5682177077520392</v>
      </c>
    </row>
    <row r="9" spans="1:3">
      <c r="A9" s="44">
        <v>1982</v>
      </c>
      <c r="B9" s="45">
        <v>8.4158333333333335</v>
      </c>
      <c r="C9" s="46">
        <f t="shared" si="0"/>
        <v>0.77940111371003173</v>
      </c>
    </row>
    <row r="10" spans="1:3">
      <c r="A10" s="44">
        <v>1983</v>
      </c>
      <c r="B10" s="45">
        <v>8.4883333333333315</v>
      </c>
      <c r="C10" s="46">
        <f t="shared" si="0"/>
        <v>0.7861154316516864</v>
      </c>
    </row>
    <row r="11" spans="1:3">
      <c r="A11" s="44">
        <v>1984</v>
      </c>
      <c r="B11" s="45">
        <v>5.1816666666666658</v>
      </c>
      <c r="C11" s="46">
        <f t="shared" si="0"/>
        <v>0.47988079265758748</v>
      </c>
    </row>
    <row r="12" spans="1:3">
      <c r="A12" s="47">
        <v>1985</v>
      </c>
      <c r="B12" s="45">
        <v>4.0383333333333331</v>
      </c>
      <c r="C12" s="46">
        <f t="shared" si="0"/>
        <v>0.37399522695700699</v>
      </c>
    </row>
    <row r="13" spans="1:3">
      <c r="A13" s="47">
        <v>1986</v>
      </c>
      <c r="B13" s="45">
        <v>6.0508333333333333</v>
      </c>
      <c r="C13" s="46">
        <f t="shared" si="0"/>
        <v>0.5603754318891514</v>
      </c>
    </row>
    <row r="14" spans="1:3">
      <c r="A14" s="47">
        <v>1987</v>
      </c>
      <c r="B14" s="45">
        <v>6.7141666666666664</v>
      </c>
      <c r="C14" s="46">
        <f t="shared" si="0"/>
        <v>0.62180758225187893</v>
      </c>
    </row>
    <row r="15" spans="1:3">
      <c r="A15" s="47">
        <v>1988</v>
      </c>
      <c r="B15" s="45">
        <v>10.1733333333333</v>
      </c>
      <c r="C15" s="46">
        <f t="shared" si="0"/>
        <v>0.94216544174393857</v>
      </c>
    </row>
    <row r="16" spans="1:3">
      <c r="A16" s="47">
        <v>1989</v>
      </c>
      <c r="B16" s="45">
        <v>12.79</v>
      </c>
      <c r="C16" s="46">
        <f t="shared" si="0"/>
        <v>1.1844982961898767</v>
      </c>
    </row>
    <row r="17" spans="1:3">
      <c r="A17" s="47">
        <v>1990</v>
      </c>
      <c r="B17" s="45">
        <v>12.548333333333334</v>
      </c>
      <c r="C17" s="46">
        <f t="shared" si="0"/>
        <v>1.1621172363843606</v>
      </c>
    </row>
    <row r="18" spans="1:3">
      <c r="A18" s="47">
        <v>1991</v>
      </c>
      <c r="B18" s="45">
        <v>9.0408333333333317</v>
      </c>
      <c r="C18" s="46">
        <f t="shared" si="0"/>
        <v>0.83728316493119437</v>
      </c>
    </row>
    <row r="19" spans="1:3">
      <c r="A19" s="47">
        <v>1992</v>
      </c>
      <c r="B19" s="45">
        <v>9.0908333333333342</v>
      </c>
      <c r="C19" s="46">
        <f t="shared" si="0"/>
        <v>0.84191372902888773</v>
      </c>
    </row>
    <row r="20" spans="1:3">
      <c r="A20" s="47">
        <v>1993</v>
      </c>
      <c r="B20" s="45">
        <v>10.034166666666666</v>
      </c>
      <c r="C20" s="46">
        <f t="shared" si="0"/>
        <v>0.92927703833869602</v>
      </c>
    </row>
    <row r="21" spans="1:3">
      <c r="A21" s="47">
        <v>1994</v>
      </c>
      <c r="B21" s="45">
        <v>12.126666666666665</v>
      </c>
      <c r="C21" s="46">
        <f t="shared" si="0"/>
        <v>1.1230661458271491</v>
      </c>
    </row>
    <row r="22" spans="1:3">
      <c r="A22" s="47">
        <v>1995</v>
      </c>
      <c r="B22" s="45">
        <v>13.435</v>
      </c>
      <c r="C22" s="46">
        <f t="shared" si="0"/>
        <v>1.2442325730501169</v>
      </c>
    </row>
    <row r="23" spans="1:3">
      <c r="A23" s="47">
        <v>1996</v>
      </c>
      <c r="B23" s="45">
        <v>12.239166666666668</v>
      </c>
      <c r="C23" s="46">
        <f t="shared" si="0"/>
        <v>1.1334849150469588</v>
      </c>
    </row>
    <row r="24" spans="1:3">
      <c r="A24" s="47">
        <v>1997</v>
      </c>
      <c r="B24" s="45">
        <v>12.057500000000003</v>
      </c>
      <c r="C24" s="46">
        <f t="shared" si="0"/>
        <v>1.1166605321586742</v>
      </c>
    </row>
    <row r="25" spans="1:3">
      <c r="A25" s="47">
        <v>1998</v>
      </c>
      <c r="B25" s="45">
        <v>9.6808333333333341</v>
      </c>
      <c r="C25" s="46">
        <f t="shared" si="0"/>
        <v>0.89655438538166543</v>
      </c>
    </row>
    <row r="26" spans="1:3">
      <c r="A26" s="48">
        <v>1999</v>
      </c>
      <c r="B26" s="45">
        <v>6.535000000000001</v>
      </c>
      <c r="C26" s="46">
        <f t="shared" si="0"/>
        <v>0.60521472756847905</v>
      </c>
    </row>
    <row r="27" spans="1:3">
      <c r="A27" s="48">
        <v>2000</v>
      </c>
      <c r="B27" s="45">
        <v>8.5083333333333329</v>
      </c>
      <c r="C27" s="46">
        <f t="shared" si="0"/>
        <v>0.78796765729076379</v>
      </c>
    </row>
    <row r="28" spans="1:3">
      <c r="A28" s="39" t="s">
        <v>24</v>
      </c>
      <c r="B28" s="50">
        <f>AVERAGE(B2:B27)</f>
        <v>10.797820512820513</v>
      </c>
      <c r="C28" s="49">
        <f>AVERAGE(C2:C27)</f>
        <v>1</v>
      </c>
    </row>
    <row r="29" spans="1:3">
      <c r="A29" s="40"/>
      <c r="B29" s="38"/>
    </row>
    <row r="30" spans="1:3">
      <c r="A30" s="40"/>
      <c r="B30" s="38"/>
    </row>
    <row r="31" spans="1:3">
      <c r="A31" s="40"/>
      <c r="B31" s="38"/>
    </row>
    <row r="32" spans="1:3">
      <c r="A32" s="40"/>
      <c r="B32" s="38"/>
    </row>
    <row r="33" spans="1:2">
      <c r="A33" s="40"/>
      <c r="B33" s="38"/>
    </row>
    <row r="34" spans="1:2">
      <c r="A34" s="40"/>
      <c r="B34" s="38"/>
    </row>
    <row r="35" spans="1:2">
      <c r="A35" s="40"/>
      <c r="B35" s="3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VendasVeiculos</vt:lpstr>
      <vt:lpstr>SugarCaneIndustryProduction</vt:lpstr>
      <vt:lpstr>FrotaVeiculos</vt:lpstr>
      <vt:lpstr>SugarAttractiveness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2011-03-27T15:47:16Z</dcterms:modified>
</cp:coreProperties>
</file>